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NOVIKOVA_NA\Users\Novikova N A\Documents\Бюджет 2023\Проект бюджета округа 2023 - ко 2му чтению\"/>
    </mc:Choice>
  </mc:AlternateContent>
  <bookViews>
    <workbookView xWindow="-585" yWindow="-195" windowWidth="5850" windowHeight="7350"/>
  </bookViews>
  <sheets>
    <sheet name="прил 5" sheetId="19" r:id="rId1"/>
    <sheet name="Лист1" sheetId="21" r:id="rId2"/>
  </sheets>
  <definedNames>
    <definedName name="_xlnm._FilterDatabase" localSheetId="0" hidden="1">'прил 5'!$A$12:$I$540</definedName>
    <definedName name="_xlnm.Print_Titles" localSheetId="0">'прил 5'!$12:$12</definedName>
    <definedName name="_xlnm.Print_Area" localSheetId="0">'прил 5'!$A$2:$I$540</definedName>
  </definedNames>
  <calcPr calcId="162913"/>
</workbook>
</file>

<file path=xl/calcChain.xml><?xml version="1.0" encoding="utf-8"?>
<calcChain xmlns="http://schemas.openxmlformats.org/spreadsheetml/2006/main">
  <c r="H451" i="19" l="1"/>
  <c r="H450" i="19" s="1"/>
  <c r="H449" i="19" s="1"/>
  <c r="I451" i="19"/>
  <c r="I450" i="19" s="1"/>
  <c r="I449" i="19" s="1"/>
  <c r="G451" i="19"/>
  <c r="G450" i="19" s="1"/>
  <c r="G449" i="19" s="1"/>
  <c r="H447" i="19"/>
  <c r="I447" i="19"/>
  <c r="G447" i="19"/>
  <c r="H407" i="19"/>
  <c r="I407" i="19"/>
  <c r="G407" i="19"/>
  <c r="I185" i="19"/>
  <c r="I184" i="19" s="1"/>
  <c r="I183" i="19" s="1"/>
  <c r="H185" i="19"/>
  <c r="H184" i="19" s="1"/>
  <c r="H183" i="19" s="1"/>
  <c r="G185" i="19"/>
  <c r="G184" i="19" s="1"/>
  <c r="G183" i="19" s="1"/>
  <c r="I239" i="19"/>
  <c r="H239" i="19"/>
  <c r="G239" i="19"/>
  <c r="I214" i="19"/>
  <c r="H214" i="19"/>
  <c r="G214" i="19"/>
  <c r="H212" i="19"/>
  <c r="G212" i="19"/>
  <c r="I212" i="19"/>
  <c r="I210" i="19"/>
  <c r="H210" i="19"/>
  <c r="G210" i="19"/>
  <c r="I107" i="19"/>
  <c r="I106" i="19" s="1"/>
  <c r="I105" i="19" s="1"/>
  <c r="H107" i="19"/>
  <c r="H106" i="19" s="1"/>
  <c r="H105" i="19" s="1"/>
  <c r="G107" i="19"/>
  <c r="G106" i="19" s="1"/>
  <c r="G105" i="19" s="1"/>
  <c r="I102" i="19"/>
  <c r="I101" i="19" s="1"/>
  <c r="I100" i="19" s="1"/>
  <c r="H102" i="19"/>
  <c r="H101" i="19" s="1"/>
  <c r="H100" i="19" s="1"/>
  <c r="G102" i="19"/>
  <c r="G101" i="19" s="1"/>
  <c r="G100" i="19" s="1"/>
  <c r="G135" i="19"/>
  <c r="G134" i="19" s="1"/>
  <c r="G133" i="19" s="1"/>
  <c r="G132" i="19" s="1"/>
  <c r="G131" i="19" s="1"/>
  <c r="I135" i="19"/>
  <c r="I134" i="19" s="1"/>
  <c r="I133" i="19" s="1"/>
  <c r="I132" i="19" s="1"/>
  <c r="I131" i="19" s="1"/>
  <c r="H135" i="19"/>
  <c r="H134" i="19" s="1"/>
  <c r="H133" i="19" s="1"/>
  <c r="H132" i="19" s="1"/>
  <c r="H131" i="19" s="1"/>
  <c r="H128" i="19"/>
  <c r="H127" i="19" s="1"/>
  <c r="H126" i="19" s="1"/>
  <c r="H125" i="19" s="1"/>
  <c r="H124" i="19" s="1"/>
  <c r="I128" i="19"/>
  <c r="I127" i="19" s="1"/>
  <c r="I126" i="19" s="1"/>
  <c r="I125" i="19" s="1"/>
  <c r="I124" i="19" s="1"/>
  <c r="G128" i="19"/>
  <c r="G127" i="19" s="1"/>
  <c r="G126" i="19" s="1"/>
  <c r="G125" i="19" s="1"/>
  <c r="G124" i="19" s="1"/>
  <c r="G209" i="19" l="1"/>
  <c r="G208" i="19" s="1"/>
  <c r="H209" i="19"/>
  <c r="H208" i="19" s="1"/>
  <c r="I209" i="19"/>
  <c r="I208" i="19" s="1"/>
  <c r="H99" i="19"/>
  <c r="H98" i="19" s="1"/>
  <c r="G99" i="19"/>
  <c r="G98" i="19" s="1"/>
  <c r="I99" i="19"/>
  <c r="I98" i="19" s="1"/>
  <c r="H41" i="19" l="1"/>
  <c r="H40" i="19" s="1"/>
  <c r="H39" i="19" s="1"/>
  <c r="I41" i="19"/>
  <c r="I40" i="19" s="1"/>
  <c r="I39" i="19" s="1"/>
  <c r="G41" i="19"/>
  <c r="G40" i="19" s="1"/>
  <c r="G39" i="19" s="1"/>
  <c r="H153" i="19" l="1"/>
  <c r="H152" i="19" s="1"/>
  <c r="H151" i="19" s="1"/>
  <c r="H150" i="19" s="1"/>
  <c r="I153" i="19"/>
  <c r="I152" i="19" s="1"/>
  <c r="I151" i="19" s="1"/>
  <c r="I150" i="19" s="1"/>
  <c r="G153" i="19"/>
  <c r="G152" i="19" s="1"/>
  <c r="G151" i="19" s="1"/>
  <c r="G150" i="19" s="1"/>
  <c r="I415" i="19" l="1"/>
  <c r="I414" i="19" s="1"/>
  <c r="H415" i="19"/>
  <c r="H414" i="19" s="1"/>
  <c r="G415" i="19"/>
  <c r="G414" i="19" s="1"/>
  <c r="I412" i="19"/>
  <c r="I411" i="19" s="1"/>
  <c r="H412" i="19"/>
  <c r="H411" i="19" s="1"/>
  <c r="G412" i="19"/>
  <c r="G411" i="19" s="1"/>
  <c r="I409" i="19"/>
  <c r="H409" i="19"/>
  <c r="G409" i="19"/>
  <c r="H406" i="19" l="1"/>
  <c r="H405" i="19" s="1"/>
  <c r="I406" i="19"/>
  <c r="I405" i="19" s="1"/>
  <c r="G406" i="19"/>
  <c r="G405" i="19" s="1"/>
  <c r="H496" i="19"/>
  <c r="H495" i="19" s="1"/>
  <c r="H494" i="19" s="1"/>
  <c r="H493" i="19" s="1"/>
  <c r="I496" i="19"/>
  <c r="I495" i="19" s="1"/>
  <c r="I494" i="19" s="1"/>
  <c r="I493" i="19" s="1"/>
  <c r="G496" i="19"/>
  <c r="G495" i="19" s="1"/>
  <c r="G494" i="19" s="1"/>
  <c r="G493" i="19" s="1"/>
  <c r="H500" i="19"/>
  <c r="H499" i="19" s="1"/>
  <c r="H498" i="19" s="1"/>
  <c r="I500" i="19"/>
  <c r="I499" i="19" s="1"/>
  <c r="I498" i="19" s="1"/>
  <c r="G500" i="19"/>
  <c r="G499" i="19" s="1"/>
  <c r="G498" i="19" s="1"/>
  <c r="H456" i="19"/>
  <c r="I456" i="19"/>
  <c r="H437" i="19"/>
  <c r="I437" i="19"/>
  <c r="H430" i="19"/>
  <c r="I430" i="19"/>
  <c r="I390" i="19"/>
  <c r="I389" i="19" s="1"/>
  <c r="H390" i="19"/>
  <c r="H389" i="19" s="1"/>
  <c r="G390" i="19"/>
  <c r="G389" i="19" s="1"/>
  <c r="H374" i="19"/>
  <c r="I374" i="19"/>
  <c r="G374" i="19"/>
  <c r="H372" i="19"/>
  <c r="I372" i="19"/>
  <c r="G372" i="19"/>
  <c r="H319" i="19"/>
  <c r="H317" i="19" s="1"/>
  <c r="I319" i="19"/>
  <c r="I317" i="19" s="1"/>
  <c r="G319" i="19"/>
  <c r="G317" i="19" s="1"/>
  <c r="H287" i="19"/>
  <c r="H286" i="19" s="1"/>
  <c r="H285" i="19" s="1"/>
  <c r="H284" i="19" s="1"/>
  <c r="I287" i="19"/>
  <c r="I286" i="19" s="1"/>
  <c r="I285" i="19" s="1"/>
  <c r="I284" i="19" s="1"/>
  <c r="G287" i="19"/>
  <c r="G286" i="19" s="1"/>
  <c r="G285" i="19" s="1"/>
  <c r="G284" i="19" s="1"/>
  <c r="G282" i="19"/>
  <c r="G269" i="19"/>
  <c r="H264" i="19"/>
  <c r="H263" i="19" s="1"/>
  <c r="H262" i="19" s="1"/>
  <c r="I264" i="19"/>
  <c r="I263" i="19" s="1"/>
  <c r="I262" i="19" s="1"/>
  <c r="G264" i="19"/>
  <c r="G263" i="19" s="1"/>
  <c r="G262" i="19" s="1"/>
  <c r="I260" i="19"/>
  <c r="I259" i="19" s="1"/>
  <c r="H260" i="19"/>
  <c r="H259" i="19" s="1"/>
  <c r="G260" i="19"/>
  <c r="G259" i="19" s="1"/>
  <c r="H248" i="19"/>
  <c r="H247" i="19" s="1"/>
  <c r="H246" i="19" s="1"/>
  <c r="I248" i="19"/>
  <c r="I247" i="19" s="1"/>
  <c r="I246" i="19" s="1"/>
  <c r="G248" i="19"/>
  <c r="G247" i="19" s="1"/>
  <c r="G246" i="19" s="1"/>
  <c r="H235" i="19"/>
  <c r="I235" i="19"/>
  <c r="G236" i="19"/>
  <c r="G235" i="19" s="1"/>
  <c r="H223" i="19"/>
  <c r="H222" i="19" s="1"/>
  <c r="H221" i="19" s="1"/>
  <c r="H220" i="19" s="1"/>
  <c r="I223" i="19"/>
  <c r="I222" i="19" s="1"/>
  <c r="I221" i="19" s="1"/>
  <c r="I220" i="19" s="1"/>
  <c r="G223" i="19"/>
  <c r="G222" i="19" s="1"/>
  <c r="G221" i="19" s="1"/>
  <c r="G220" i="19" s="1"/>
  <c r="H228" i="19"/>
  <c r="I228" i="19"/>
  <c r="G228" i="19"/>
  <c r="H230" i="19"/>
  <c r="I230" i="19"/>
  <c r="G230" i="19"/>
  <c r="H218" i="19"/>
  <c r="H217" i="19" s="1"/>
  <c r="H216" i="19" s="1"/>
  <c r="H207" i="19" s="1"/>
  <c r="I218" i="19"/>
  <c r="I217" i="19" s="1"/>
  <c r="I216" i="19" s="1"/>
  <c r="I207" i="19" s="1"/>
  <c r="G218" i="19"/>
  <c r="G217" i="19" s="1"/>
  <c r="G216" i="19" s="1"/>
  <c r="G207" i="19" s="1"/>
  <c r="H197" i="19"/>
  <c r="I197" i="19"/>
  <c r="H204" i="19"/>
  <c r="I204" i="19"/>
  <c r="G204" i="19"/>
  <c r="H202" i="19"/>
  <c r="I202" i="19"/>
  <c r="G202" i="19"/>
  <c r="G197" i="19"/>
  <c r="H199" i="19"/>
  <c r="I199" i="19"/>
  <c r="G199" i="19"/>
  <c r="H191" i="19"/>
  <c r="H190" i="19" s="1"/>
  <c r="H189" i="19" s="1"/>
  <c r="H182" i="19" s="1"/>
  <c r="H181" i="19" s="1"/>
  <c r="I191" i="19"/>
  <c r="I190" i="19" s="1"/>
  <c r="I189" i="19" s="1"/>
  <c r="I182" i="19" s="1"/>
  <c r="I181" i="19" s="1"/>
  <c r="G191" i="19"/>
  <c r="G190" i="19" s="1"/>
  <c r="G189" i="19" s="1"/>
  <c r="G182" i="19" s="1"/>
  <c r="G181" i="19" s="1"/>
  <c r="H178" i="19"/>
  <c r="H177" i="19" s="1"/>
  <c r="H176" i="19" s="1"/>
  <c r="H175" i="19" s="1"/>
  <c r="H174" i="19" s="1"/>
  <c r="I178" i="19"/>
  <c r="I177" i="19" s="1"/>
  <c r="I176" i="19" s="1"/>
  <c r="I175" i="19" s="1"/>
  <c r="I174" i="19" s="1"/>
  <c r="G178" i="19"/>
  <c r="G177" i="19" s="1"/>
  <c r="G176" i="19" s="1"/>
  <c r="G175" i="19" s="1"/>
  <c r="G174" i="19" s="1"/>
  <c r="H170" i="19"/>
  <c r="H169" i="19" s="1"/>
  <c r="H168" i="19" s="1"/>
  <c r="I170" i="19"/>
  <c r="I169" i="19" s="1"/>
  <c r="I168" i="19" s="1"/>
  <c r="G170" i="19"/>
  <c r="G169" i="19" s="1"/>
  <c r="G168" i="19" s="1"/>
  <c r="H165" i="19"/>
  <c r="H164" i="19" s="1"/>
  <c r="H163" i="19" s="1"/>
  <c r="I165" i="19"/>
  <c r="I164" i="19" s="1"/>
  <c r="I163" i="19" s="1"/>
  <c r="G165" i="19"/>
  <c r="G164" i="19" s="1"/>
  <c r="G163" i="19" s="1"/>
  <c r="I140" i="19"/>
  <c r="I139" i="19" s="1"/>
  <c r="H65" i="19"/>
  <c r="H64" i="19" s="1"/>
  <c r="H63" i="19" s="1"/>
  <c r="I65" i="19"/>
  <c r="I64" i="19" s="1"/>
  <c r="I63" i="19" s="1"/>
  <c r="G65" i="19"/>
  <c r="G64" i="19" s="1"/>
  <c r="G63" i="19" s="1"/>
  <c r="H538" i="19"/>
  <c r="I538" i="19"/>
  <c r="G538" i="19"/>
  <c r="H33" i="19"/>
  <c r="H32" i="19" s="1"/>
  <c r="I33" i="19"/>
  <c r="I32" i="19" s="1"/>
  <c r="G33" i="19"/>
  <c r="G32" i="19" s="1"/>
  <c r="H19" i="19"/>
  <c r="I19" i="19"/>
  <c r="G19" i="19"/>
  <c r="G536" i="19" l="1"/>
  <c r="G535" i="19" s="1"/>
  <c r="G537" i="19"/>
  <c r="I536" i="19"/>
  <c r="I535" i="19" s="1"/>
  <c r="I537" i="19"/>
  <c r="H536" i="19"/>
  <c r="H535" i="19" s="1"/>
  <c r="H537" i="19"/>
  <c r="G234" i="19"/>
  <c r="G233" i="19" s="1"/>
  <c r="G232" i="19" s="1"/>
  <c r="I234" i="19"/>
  <c r="I233" i="19" s="1"/>
  <c r="I232" i="19" s="1"/>
  <c r="H234" i="19"/>
  <c r="H233" i="19" s="1"/>
  <c r="H232" i="19" s="1"/>
  <c r="H492" i="19"/>
  <c r="G492" i="19"/>
  <c r="I492" i="19"/>
  <c r="G196" i="19"/>
  <c r="G195" i="19" s="1"/>
  <c r="G194" i="19" s="1"/>
  <c r="G193" i="19" s="1"/>
  <c r="G227" i="19"/>
  <c r="G226" i="19" s="1"/>
  <c r="G225" i="19" s="1"/>
  <c r="H196" i="19"/>
  <c r="H195" i="19" s="1"/>
  <c r="H194" i="19" s="1"/>
  <c r="H193" i="19" s="1"/>
  <c r="G162" i="19"/>
  <c r="G161" i="19" s="1"/>
  <c r="I196" i="19"/>
  <c r="I195" i="19" s="1"/>
  <c r="I194" i="19" s="1"/>
  <c r="I193" i="19" s="1"/>
  <c r="I227" i="19"/>
  <c r="I226" i="19" s="1"/>
  <c r="I225" i="19" s="1"/>
  <c r="H227" i="19"/>
  <c r="H226" i="19" s="1"/>
  <c r="H225" i="19" s="1"/>
  <c r="I162" i="19"/>
  <c r="I161" i="19" s="1"/>
  <c r="H162" i="19"/>
  <c r="H161" i="19" s="1"/>
  <c r="I206" i="19" l="1"/>
  <c r="I160" i="19" s="1"/>
  <c r="H206" i="19"/>
  <c r="H160" i="19" s="1"/>
  <c r="G206" i="19"/>
  <c r="G160" i="19" s="1"/>
  <c r="H325" i="19" l="1"/>
  <c r="G483" i="19"/>
  <c r="G482" i="19" s="1"/>
  <c r="H483" i="19"/>
  <c r="H482" i="19" s="1"/>
  <c r="G490" i="19"/>
  <c r="G489" i="19" s="1"/>
  <c r="H490" i="19"/>
  <c r="H489" i="19" s="1"/>
  <c r="G480" i="19"/>
  <c r="G479" i="19" s="1"/>
  <c r="H480" i="19"/>
  <c r="H479" i="19" s="1"/>
  <c r="G477" i="19"/>
  <c r="G476" i="19" s="1"/>
  <c r="H477" i="19"/>
  <c r="H476" i="19" s="1"/>
  <c r="G474" i="19"/>
  <c r="G473" i="19" s="1"/>
  <c r="H474" i="19"/>
  <c r="H473" i="19" s="1"/>
  <c r="G469" i="19"/>
  <c r="H469" i="19"/>
  <c r="H468" i="19" s="1"/>
  <c r="H467" i="19" s="1"/>
  <c r="H466" i="19" s="1"/>
  <c r="G422" i="19"/>
  <c r="H422" i="19"/>
  <c r="G419" i="19"/>
  <c r="H419" i="19"/>
  <c r="G402" i="19"/>
  <c r="H402" i="19"/>
  <c r="G395" i="19"/>
  <c r="H395" i="19"/>
  <c r="G398" i="19"/>
  <c r="H398" i="19"/>
  <c r="G371" i="19"/>
  <c r="H371" i="19"/>
  <c r="G357" i="19"/>
  <c r="H357" i="19"/>
  <c r="G361" i="19"/>
  <c r="H361" i="19"/>
  <c r="G353" i="19"/>
  <c r="G352" i="19" s="1"/>
  <c r="H353" i="19"/>
  <c r="H352" i="19" s="1"/>
  <c r="G350" i="19"/>
  <c r="G349" i="19" s="1"/>
  <c r="H350" i="19"/>
  <c r="H349" i="19" s="1"/>
  <c r="G346" i="19"/>
  <c r="G345" i="19" s="1"/>
  <c r="H346" i="19"/>
  <c r="H345" i="19" s="1"/>
  <c r="G343" i="19"/>
  <c r="G342" i="19" s="1"/>
  <c r="H343" i="19"/>
  <c r="H342" i="19" s="1"/>
  <c r="G336" i="19"/>
  <c r="G334" i="19" s="1"/>
  <c r="G333" i="19" s="1"/>
  <c r="H336" i="19"/>
  <c r="H334" i="19" s="1"/>
  <c r="H333" i="19" s="1"/>
  <c r="G331" i="19"/>
  <c r="H331" i="19"/>
  <c r="G329" i="19"/>
  <c r="H329" i="19"/>
  <c r="I329" i="19"/>
  <c r="G325" i="19"/>
  <c r="I325" i="19"/>
  <c r="G323" i="19"/>
  <c r="H323" i="19"/>
  <c r="G321" i="19"/>
  <c r="H321" i="19"/>
  <c r="G315" i="19"/>
  <c r="H315" i="19"/>
  <c r="G313" i="19"/>
  <c r="H313" i="19"/>
  <c r="I313" i="19"/>
  <c r="G307" i="19"/>
  <c r="G305" i="19" s="1"/>
  <c r="G304" i="19" s="1"/>
  <c r="H307" i="19"/>
  <c r="H305" i="19" s="1"/>
  <c r="H304" i="19" s="1"/>
  <c r="G300" i="19"/>
  <c r="H300" i="19"/>
  <c r="I300" i="19"/>
  <c r="G298" i="19"/>
  <c r="H298" i="19"/>
  <c r="G296" i="19"/>
  <c r="H296" i="19"/>
  <c r="I296" i="19"/>
  <c r="G294" i="19"/>
  <c r="H294" i="19"/>
  <c r="I294" i="19"/>
  <c r="G280" i="19"/>
  <c r="G279" i="19" s="1"/>
  <c r="G278" i="19" s="1"/>
  <c r="G277" i="19" s="1"/>
  <c r="H282" i="19"/>
  <c r="H280" i="19" s="1"/>
  <c r="H279" i="19" s="1"/>
  <c r="H278" i="19" s="1"/>
  <c r="H277" i="19" s="1"/>
  <c r="G257" i="19"/>
  <c r="G256" i="19" s="1"/>
  <c r="H257" i="19"/>
  <c r="H256" i="19" s="1"/>
  <c r="G254" i="19"/>
  <c r="G253" i="19" s="1"/>
  <c r="H254" i="19"/>
  <c r="H253" i="19" s="1"/>
  <c r="I268" i="19"/>
  <c r="I267" i="19" s="1"/>
  <c r="I266" i="19" s="1"/>
  <c r="H268" i="19"/>
  <c r="H267" i="19" s="1"/>
  <c r="H266" i="19" s="1"/>
  <c r="G268" i="19"/>
  <c r="G267" i="19" s="1"/>
  <c r="G266" i="19" s="1"/>
  <c r="H472" i="19" l="1"/>
  <c r="H471" i="19" s="1"/>
  <c r="H465" i="19" s="1"/>
  <c r="G487" i="19"/>
  <c r="G486" i="19" s="1"/>
  <c r="G485" i="19" s="1"/>
  <c r="G488" i="19"/>
  <c r="H488" i="19"/>
  <c r="H487" i="19"/>
  <c r="H486" i="19" s="1"/>
  <c r="H485" i="19" s="1"/>
  <c r="G472" i="19"/>
  <c r="G471" i="19" s="1"/>
  <c r="H394" i="19"/>
  <c r="G394" i="19"/>
  <c r="H252" i="19"/>
  <c r="G252" i="19"/>
  <c r="H276" i="19"/>
  <c r="H275" i="19" s="1"/>
  <c r="G276" i="19"/>
  <c r="G275" i="19" s="1"/>
  <c r="G468" i="19"/>
  <c r="G467" i="19" s="1"/>
  <c r="G466" i="19" s="1"/>
  <c r="H418" i="19"/>
  <c r="H417" i="19" s="1"/>
  <c r="G418" i="19"/>
  <c r="G417" i="19" s="1"/>
  <c r="H370" i="19"/>
  <c r="G370" i="19"/>
  <c r="H356" i="19"/>
  <c r="H355" i="19" s="1"/>
  <c r="G356" i="19"/>
  <c r="G355" i="19" s="1"/>
  <c r="H348" i="19"/>
  <c r="G348" i="19"/>
  <c r="G341" i="19"/>
  <c r="H341" i="19"/>
  <c r="G312" i="19"/>
  <c r="H312" i="19"/>
  <c r="G293" i="19"/>
  <c r="H293" i="19"/>
  <c r="I441" i="19"/>
  <c r="H441" i="19"/>
  <c r="G441" i="19"/>
  <c r="H393" i="19" l="1"/>
  <c r="H392" i="19" s="1"/>
  <c r="G393" i="19"/>
  <c r="G392" i="19" s="1"/>
  <c r="G465" i="19"/>
  <c r="G464" i="19" s="1"/>
  <c r="G463" i="19" s="1"/>
  <c r="H464" i="19"/>
  <c r="H463" i="19" s="1"/>
  <c r="G369" i="19"/>
  <c r="H369" i="19"/>
  <c r="H311" i="19"/>
  <c r="H310" i="19" s="1"/>
  <c r="H309" i="19" s="1"/>
  <c r="G311" i="19"/>
  <c r="G310" i="19" s="1"/>
  <c r="G309" i="19" s="1"/>
  <c r="G292" i="19"/>
  <c r="G291" i="19" s="1"/>
  <c r="G290" i="19" s="1"/>
  <c r="H292" i="19"/>
  <c r="H291" i="19" s="1"/>
  <c r="H290" i="19" s="1"/>
  <c r="G340" i="19"/>
  <c r="H340" i="19"/>
  <c r="H339" i="19" l="1"/>
  <c r="G339" i="19"/>
  <c r="G60" i="19"/>
  <c r="G59" i="19" s="1"/>
  <c r="G58" i="19" s="1"/>
  <c r="G57" i="19" s="1"/>
  <c r="H60" i="19"/>
  <c r="H59" i="19" s="1"/>
  <c r="H58" i="19" s="1"/>
  <c r="H57" i="19" s="1"/>
  <c r="G140" i="19"/>
  <c r="G139" i="19" s="1"/>
  <c r="G138" i="19" s="1"/>
  <c r="G137" i="19" s="1"/>
  <c r="G130" i="19" s="1"/>
  <c r="H140" i="19"/>
  <c r="H139" i="19" s="1"/>
  <c r="H138" i="19" s="1"/>
  <c r="H137" i="19" s="1"/>
  <c r="H130" i="19" s="1"/>
  <c r="G122" i="19"/>
  <c r="G121" i="19" s="1"/>
  <c r="G120" i="19" s="1"/>
  <c r="H122" i="19"/>
  <c r="H121" i="19" s="1"/>
  <c r="H120" i="19" s="1"/>
  <c r="G85" i="19"/>
  <c r="H85" i="19"/>
  <c r="G87" i="19"/>
  <c r="H87" i="19"/>
  <c r="G83" i="19"/>
  <c r="H83" i="19"/>
  <c r="G89" i="19"/>
  <c r="H89" i="19"/>
  <c r="G113" i="19"/>
  <c r="G112" i="19" s="1"/>
  <c r="G111" i="19" s="1"/>
  <c r="G110" i="19" s="1"/>
  <c r="H113" i="19"/>
  <c r="H112" i="19" s="1"/>
  <c r="H111" i="19" s="1"/>
  <c r="H110" i="19" s="1"/>
  <c r="I113" i="19"/>
  <c r="I112" i="19" s="1"/>
  <c r="I111" i="19" s="1"/>
  <c r="I110" i="19" s="1"/>
  <c r="G80" i="19"/>
  <c r="H80" i="19"/>
  <c r="G75" i="19"/>
  <c r="H75" i="19"/>
  <c r="I75" i="19"/>
  <c r="G69" i="19"/>
  <c r="G68" i="19" s="1"/>
  <c r="H69" i="19"/>
  <c r="H68" i="19" s="1"/>
  <c r="G118" i="19"/>
  <c r="G117" i="19" s="1"/>
  <c r="G116" i="19" s="1"/>
  <c r="H118" i="19"/>
  <c r="H117" i="19" s="1"/>
  <c r="H116" i="19" s="1"/>
  <c r="G92" i="19"/>
  <c r="H92" i="19"/>
  <c r="G73" i="19"/>
  <c r="H73" i="19"/>
  <c r="G147" i="19"/>
  <c r="G146" i="19" s="1"/>
  <c r="G145" i="19" s="1"/>
  <c r="G144" i="19" s="1"/>
  <c r="G143" i="19" s="1"/>
  <c r="H147" i="19"/>
  <c r="H146" i="19" s="1"/>
  <c r="H145" i="19" s="1"/>
  <c r="H144" i="19" s="1"/>
  <c r="H143" i="19" s="1"/>
  <c r="I147" i="19"/>
  <c r="G158" i="19"/>
  <c r="G157" i="19" s="1"/>
  <c r="G156" i="19" s="1"/>
  <c r="G155" i="19" s="1"/>
  <c r="G149" i="19" s="1"/>
  <c r="H158" i="19"/>
  <c r="H157" i="19" s="1"/>
  <c r="H156" i="19" s="1"/>
  <c r="H155" i="19" s="1"/>
  <c r="H149" i="19" s="1"/>
  <c r="G53" i="19"/>
  <c r="G51" i="19" s="1"/>
  <c r="G50" i="19" s="1"/>
  <c r="H53" i="19"/>
  <c r="H52" i="19" s="1"/>
  <c r="G94" i="19"/>
  <c r="H94" i="19"/>
  <c r="G96" i="19"/>
  <c r="H96" i="19"/>
  <c r="G48" i="19"/>
  <c r="G47" i="19" s="1"/>
  <c r="G46" i="19" s="1"/>
  <c r="G45" i="19" s="1"/>
  <c r="H48" i="19"/>
  <c r="H47" i="19" s="1"/>
  <c r="H46" i="19" s="1"/>
  <c r="H45" i="19" s="1"/>
  <c r="G460" i="19"/>
  <c r="H460" i="19"/>
  <c r="H455" i="19" s="1"/>
  <c r="G456" i="19"/>
  <c r="G444" i="19"/>
  <c r="G443" i="19" s="1"/>
  <c r="H444" i="19"/>
  <c r="H443" i="19" s="1"/>
  <c r="G437" i="19"/>
  <c r="G435" i="19"/>
  <c r="H435" i="19"/>
  <c r="G430" i="19"/>
  <c r="G428" i="19"/>
  <c r="H428" i="19"/>
  <c r="G387" i="19"/>
  <c r="G386" i="19" s="1"/>
  <c r="G385" i="19" s="1"/>
  <c r="H387" i="19"/>
  <c r="H386" i="19" s="1"/>
  <c r="H385" i="19" s="1"/>
  <c r="G383" i="19"/>
  <c r="G382" i="19" s="1"/>
  <c r="G381" i="19" s="1"/>
  <c r="H383" i="19"/>
  <c r="H382" i="19" s="1"/>
  <c r="H381" i="19" s="1"/>
  <c r="G378" i="19"/>
  <c r="G377" i="19" s="1"/>
  <c r="G376" i="19" s="1"/>
  <c r="H378" i="19"/>
  <c r="H377" i="19" s="1"/>
  <c r="H376" i="19" s="1"/>
  <c r="G273" i="19"/>
  <c r="G272" i="19" s="1"/>
  <c r="G271" i="19" s="1"/>
  <c r="G245" i="19" s="1"/>
  <c r="G244" i="19" s="1"/>
  <c r="H273" i="19"/>
  <c r="H272" i="19" s="1"/>
  <c r="H271" i="19" s="1"/>
  <c r="H245" i="19" s="1"/>
  <c r="H244" i="19" s="1"/>
  <c r="G79" i="19" l="1"/>
  <c r="G78" i="19" s="1"/>
  <c r="H79" i="19"/>
  <c r="H78" i="19" s="1"/>
  <c r="H380" i="19"/>
  <c r="G380" i="19"/>
  <c r="G455" i="19"/>
  <c r="G454" i="19" s="1"/>
  <c r="G453" i="19" s="1"/>
  <c r="G368" i="19"/>
  <c r="H368" i="19"/>
  <c r="H115" i="19"/>
  <c r="H109" i="19" s="1"/>
  <c r="G115" i="19"/>
  <c r="G109" i="19" s="1"/>
  <c r="H67" i="19"/>
  <c r="G67" i="19"/>
  <c r="G72" i="19"/>
  <c r="G71" i="19" s="1"/>
  <c r="G434" i="19"/>
  <c r="H434" i="19"/>
  <c r="H427" i="19"/>
  <c r="G427" i="19"/>
  <c r="H72" i="19"/>
  <c r="H71" i="19" s="1"/>
  <c r="G142" i="19"/>
  <c r="H142" i="19"/>
  <c r="G52" i="19"/>
  <c r="H51" i="19"/>
  <c r="H50" i="19" s="1"/>
  <c r="H454" i="19"/>
  <c r="H453" i="19" s="1"/>
  <c r="G366" i="19"/>
  <c r="G365" i="19" s="1"/>
  <c r="G364" i="19" s="1"/>
  <c r="G363" i="19" s="1"/>
  <c r="H366" i="19"/>
  <c r="H365" i="19" s="1"/>
  <c r="H364" i="19" s="1"/>
  <c r="H363" i="19" s="1"/>
  <c r="G533" i="19"/>
  <c r="G532" i="19" s="1"/>
  <c r="G531" i="19" s="1"/>
  <c r="G530" i="19" s="1"/>
  <c r="H533" i="19"/>
  <c r="H532" i="19" s="1"/>
  <c r="H531" i="19" s="1"/>
  <c r="H530" i="19" s="1"/>
  <c r="G528" i="19"/>
  <c r="G527" i="19" s="1"/>
  <c r="G526" i="19" s="1"/>
  <c r="G525" i="19" s="1"/>
  <c r="H528" i="19"/>
  <c r="H527" i="19" s="1"/>
  <c r="H526" i="19" s="1"/>
  <c r="H525" i="19" s="1"/>
  <c r="G522" i="19"/>
  <c r="G521" i="19" s="1"/>
  <c r="G520" i="19" s="1"/>
  <c r="G519" i="19" s="1"/>
  <c r="G518" i="19" s="1"/>
  <c r="H522" i="19"/>
  <c r="H521" i="19" s="1"/>
  <c r="H520" i="19" s="1"/>
  <c r="H519" i="19" s="1"/>
  <c r="H518" i="19" s="1"/>
  <c r="G516" i="19"/>
  <c r="G515" i="19" s="1"/>
  <c r="H516" i="19"/>
  <c r="H515" i="19" s="1"/>
  <c r="G513" i="19"/>
  <c r="G512" i="19" s="1"/>
  <c r="H513" i="19"/>
  <c r="H512" i="19" s="1"/>
  <c r="G508" i="19"/>
  <c r="G507" i="19" s="1"/>
  <c r="H508" i="19"/>
  <c r="H507" i="19" s="1"/>
  <c r="G506" i="19" l="1"/>
  <c r="G505" i="19" s="1"/>
  <c r="G504" i="19" s="1"/>
  <c r="H426" i="19"/>
  <c r="H425" i="19" s="1"/>
  <c r="H424" i="19" s="1"/>
  <c r="G426" i="19"/>
  <c r="G425" i="19" s="1"/>
  <c r="G424" i="19" s="1"/>
  <c r="H338" i="19"/>
  <c r="H289" i="19" s="1"/>
  <c r="G338" i="19"/>
  <c r="G289" i="19" s="1"/>
  <c r="H62" i="19"/>
  <c r="H44" i="19" s="1"/>
  <c r="H43" i="19" s="1"/>
  <c r="G62" i="19"/>
  <c r="G44" i="19" s="1"/>
  <c r="G43" i="19" s="1"/>
  <c r="G524" i="19"/>
  <c r="H524" i="19"/>
  <c r="H506" i="19"/>
  <c r="H505" i="19" s="1"/>
  <c r="H504" i="19" s="1"/>
  <c r="G37" i="19"/>
  <c r="G36" i="19" s="1"/>
  <c r="G31" i="19" s="1"/>
  <c r="H37" i="19"/>
  <c r="H36" i="19" s="1"/>
  <c r="H31" i="19" s="1"/>
  <c r="G27" i="19"/>
  <c r="G26" i="19" s="1"/>
  <c r="G25" i="19" s="1"/>
  <c r="G24" i="19" s="1"/>
  <c r="G23" i="19" s="1"/>
  <c r="H27" i="19"/>
  <c r="H26" i="19" s="1"/>
  <c r="H25" i="19" s="1"/>
  <c r="H24" i="19" s="1"/>
  <c r="H23" i="19" s="1"/>
  <c r="G18" i="19"/>
  <c r="G17" i="19" s="1"/>
  <c r="G16" i="19" s="1"/>
  <c r="G15" i="19" s="1"/>
  <c r="H18" i="19"/>
  <c r="H17" i="19" s="1"/>
  <c r="H16" i="19" s="1"/>
  <c r="H15" i="19" s="1"/>
  <c r="G503" i="19" l="1"/>
  <c r="G243" i="19"/>
  <c r="H243" i="19"/>
  <c r="H503" i="19"/>
  <c r="H30" i="19"/>
  <c r="G30" i="19"/>
  <c r="G29" i="19" l="1"/>
  <c r="G14" i="19" s="1"/>
  <c r="G13" i="19" s="1"/>
  <c r="H29" i="19"/>
  <c r="H14" i="19" s="1"/>
  <c r="H13" i="19" s="1"/>
  <c r="I331" i="19"/>
  <c r="G540" i="19" l="1"/>
  <c r="G544" i="19" s="1"/>
  <c r="G546" i="19" s="1"/>
  <c r="H540" i="19"/>
  <c r="H544" i="19" s="1"/>
  <c r="H546" i="19" s="1"/>
  <c r="I69" i="19"/>
  <c r="I68" i="19" s="1"/>
  <c r="I122" i="19"/>
  <c r="I121" i="19" s="1"/>
  <c r="I120" i="19" s="1"/>
  <c r="I67" i="19" l="1"/>
  <c r="I336" i="19"/>
  <c r="I334" i="19" s="1"/>
  <c r="I477" i="19" l="1"/>
  <c r="I483" i="19"/>
  <c r="I482" i="19" s="1"/>
  <c r="I361" i="19" l="1"/>
  <c r="I357" i="19"/>
  <c r="I353" i="19"/>
  <c r="I352" i="19" s="1"/>
  <c r="I350" i="19"/>
  <c r="I349" i="19" s="1"/>
  <c r="I356" i="19" l="1"/>
  <c r="I355" i="19" s="1"/>
  <c r="I348" i="19"/>
  <c r="I343" i="19" l="1"/>
  <c r="I342" i="19" s="1"/>
  <c r="I346" i="19"/>
  <c r="I345" i="19" s="1"/>
  <c r="I341" i="19" l="1"/>
  <c r="I340" i="19" l="1"/>
  <c r="I257" i="19"/>
  <c r="I256" i="19" s="1"/>
  <c r="I339" i="19" l="1"/>
  <c r="I533" i="19"/>
  <c r="I532" i="19" s="1"/>
  <c r="I531" i="19" s="1"/>
  <c r="I530" i="19" s="1"/>
  <c r="I89" i="19"/>
  <c r="I60" i="19" l="1"/>
  <c r="I59" i="19" s="1"/>
  <c r="I58" i="19" s="1"/>
  <c r="I57" i="19" s="1"/>
  <c r="I158" i="19" l="1"/>
  <c r="I53" i="19" l="1"/>
  <c r="I387" i="19" l="1"/>
  <c r="I460" i="19"/>
  <c r="I444" i="19"/>
  <c r="I508" i="19" l="1"/>
  <c r="I507" i="19" s="1"/>
  <c r="I469" i="19"/>
  <c r="I468" i="19" s="1"/>
  <c r="I455" i="19"/>
  <c r="I443" i="19"/>
  <c r="I435" i="19"/>
  <c r="I434" i="19" s="1"/>
  <c r="I428" i="19"/>
  <c r="I386" i="19"/>
  <c r="I385" i="19" s="1"/>
  <c r="I383" i="19"/>
  <c r="I382" i="19" s="1"/>
  <c r="I381" i="19" s="1"/>
  <c r="I378" i="19"/>
  <c r="I377" i="19" s="1"/>
  <c r="I376" i="19" s="1"/>
  <c r="I366" i="19"/>
  <c r="I273" i="19"/>
  <c r="I272" i="19" s="1"/>
  <c r="I271" i="19" s="1"/>
  <c r="I490" i="19"/>
  <c r="I489" i="19" s="1"/>
  <c r="I480" i="19"/>
  <c r="I479" i="19" s="1"/>
  <c r="I476" i="19"/>
  <c r="I474" i="19"/>
  <c r="I473" i="19" s="1"/>
  <c r="I422" i="19"/>
  <c r="I419" i="19"/>
  <c r="I402" i="19"/>
  <c r="I395" i="19"/>
  <c r="I398" i="19"/>
  <c r="I371" i="19"/>
  <c r="I323" i="19"/>
  <c r="I321" i="19"/>
  <c r="I315" i="19"/>
  <c r="I307" i="19"/>
  <c r="I298" i="19"/>
  <c r="I282" i="19"/>
  <c r="I280" i="19" s="1"/>
  <c r="I279" i="19" s="1"/>
  <c r="I278" i="19" s="1"/>
  <c r="I277" i="19" s="1"/>
  <c r="I254" i="19"/>
  <c r="I253" i="19" s="1"/>
  <c r="I252" i="19" s="1"/>
  <c r="I528" i="19"/>
  <c r="I527" i="19" s="1"/>
  <c r="I526" i="19" s="1"/>
  <c r="I525" i="19" s="1"/>
  <c r="I524" i="19" s="1"/>
  <c r="I522" i="19"/>
  <c r="I521" i="19" s="1"/>
  <c r="I520" i="19" s="1"/>
  <c r="I519" i="19" s="1"/>
  <c r="I518" i="19" s="1"/>
  <c r="I516" i="19"/>
  <c r="I515" i="19" s="1"/>
  <c r="I513" i="19"/>
  <c r="I512" i="19" s="1"/>
  <c r="I157" i="19"/>
  <c r="I156" i="19" s="1"/>
  <c r="I155" i="19" s="1"/>
  <c r="I149" i="19" s="1"/>
  <c r="I146" i="19"/>
  <c r="I145" i="19" s="1"/>
  <c r="I144" i="19" s="1"/>
  <c r="I143" i="19" s="1"/>
  <c r="I138" i="19"/>
  <c r="I137" i="19" s="1"/>
  <c r="I130" i="19" s="1"/>
  <c r="I118" i="19"/>
  <c r="I117" i="19" s="1"/>
  <c r="I116" i="19" s="1"/>
  <c r="I115" i="19" s="1"/>
  <c r="I96" i="19"/>
  <c r="I94" i="19"/>
  <c r="I92" i="19"/>
  <c r="I87" i="19"/>
  <c r="I85" i="19"/>
  <c r="I83" i="19"/>
  <c r="I80" i="19"/>
  <c r="I73" i="19"/>
  <c r="I51" i="19"/>
  <c r="I50" i="19" s="1"/>
  <c r="I48" i="19"/>
  <c r="I47" i="19" s="1"/>
  <c r="I46" i="19" s="1"/>
  <c r="I45" i="19" s="1"/>
  <c r="I37" i="19"/>
  <c r="I36" i="19" s="1"/>
  <c r="I27" i="19"/>
  <c r="I26" i="19" s="1"/>
  <c r="I25" i="19" s="1"/>
  <c r="I18" i="19"/>
  <c r="I17" i="19" s="1"/>
  <c r="I16" i="19" s="1"/>
  <c r="I15" i="19" s="1"/>
  <c r="I79" i="19" l="1"/>
  <c r="I78" i="19" s="1"/>
  <c r="I380" i="19"/>
  <c r="I472" i="19"/>
  <c r="I471" i="19" s="1"/>
  <c r="I488" i="19"/>
  <c r="I487" i="19"/>
  <c r="I486" i="19" s="1"/>
  <c r="I485" i="19" s="1"/>
  <c r="I394" i="19"/>
  <c r="I245" i="19"/>
  <c r="I244" i="19" s="1"/>
  <c r="I31" i="19"/>
  <c r="I30" i="19" s="1"/>
  <c r="I29" i="19" s="1"/>
  <c r="I276" i="19"/>
  <c r="I275" i="19" s="1"/>
  <c r="I312" i="19"/>
  <c r="I109" i="19"/>
  <c r="I365" i="19"/>
  <c r="I364" i="19" s="1"/>
  <c r="I363" i="19" s="1"/>
  <c r="I142" i="19"/>
  <c r="I370" i="19"/>
  <c r="I368" i="19" s="1"/>
  <c r="I427" i="19"/>
  <c r="I426" i="19" s="1"/>
  <c r="I425" i="19" s="1"/>
  <c r="I24" i="19"/>
  <c r="I23" i="19" s="1"/>
  <c r="I293" i="19"/>
  <c r="I418" i="19"/>
  <c r="I417" i="19" s="1"/>
  <c r="I72" i="19"/>
  <c r="I71" i="19" s="1"/>
  <c r="I333" i="19"/>
  <c r="I305" i="19"/>
  <c r="I304" i="19" s="1"/>
  <c r="I454" i="19"/>
  <c r="I453" i="19" s="1"/>
  <c r="I467" i="19"/>
  <c r="I466" i="19" s="1"/>
  <c r="I506" i="19"/>
  <c r="I505" i="19" s="1"/>
  <c r="I504" i="19" s="1"/>
  <c r="I503" i="19" s="1"/>
  <c r="I52" i="19"/>
  <c r="I393" i="19" l="1"/>
  <c r="I392" i="19" s="1"/>
  <c r="I338" i="19"/>
  <c r="I62" i="19"/>
  <c r="I14" i="19"/>
  <c r="I13" i="19" s="1"/>
  <c r="I311" i="19"/>
  <c r="I310" i="19" s="1"/>
  <c r="I309" i="19" s="1"/>
  <c r="I369" i="19"/>
  <c r="I292" i="19"/>
  <c r="I291" i="19" s="1"/>
  <c r="I290" i="19" s="1"/>
  <c r="I465" i="19"/>
  <c r="I424" i="19"/>
  <c r="I464" i="19" l="1"/>
  <c r="I463" i="19" s="1"/>
  <c r="I289" i="19"/>
  <c r="I44" i="19"/>
  <c r="I43" i="19" s="1"/>
  <c r="I243" i="19" l="1"/>
  <c r="I540" i="19" l="1"/>
  <c r="I544" i="19" s="1"/>
  <c r="I546" i="19" s="1"/>
</calcChain>
</file>

<file path=xl/sharedStrings.xml><?xml version="1.0" encoding="utf-8"?>
<sst xmlns="http://schemas.openxmlformats.org/spreadsheetml/2006/main" count="2781" uniqueCount="495">
  <si>
    <t>Наименование</t>
  </si>
  <si>
    <t>ЦСР</t>
  </si>
  <si>
    <t>ВР</t>
  </si>
  <si>
    <t/>
  </si>
  <si>
    <t>ОБРАЗОВАНИЕ</t>
  </si>
  <si>
    <t>Общее образование</t>
  </si>
  <si>
    <t>Культура</t>
  </si>
  <si>
    <t>Другие вопросы в области образования</t>
  </si>
  <si>
    <t>СОЦИАЛЬНАЯ ПОЛИТИКА</t>
  </si>
  <si>
    <t>НАЦИОНАЛЬНАЯ ЭКОНОМИКА</t>
  </si>
  <si>
    <t>Сельское хозяйство и рыболовство</t>
  </si>
  <si>
    <t>ОБЩЕГОСУДАРСТВЕННЫЕ ВОПРОСЫ</t>
  </si>
  <si>
    <t>Другие общегосударственные вопросы</t>
  </si>
  <si>
    <t>Другие вопросы в области национальной экономики</t>
  </si>
  <si>
    <t>НАЦИОНАЛЬНАЯ  БЕЗОПАСНОСТЬ  И ПРАВООХРАНИТЕЛЬНАЯ  ДЕЯТЕЛЬНОСТЬ</t>
  </si>
  <si>
    <t>Резервные фонды</t>
  </si>
  <si>
    <t>Другие вопросы в области жилищно-коммунального хозяйства</t>
  </si>
  <si>
    <t>Дошкольное образование</t>
  </si>
  <si>
    <t>Глава муниципального образования</t>
  </si>
  <si>
    <t>Охрана семьи и детства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</si>
  <si>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</si>
  <si>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</si>
  <si>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землеустройству и землепользованию</t>
  </si>
  <si>
    <t>906</t>
  </si>
  <si>
    <t>901</t>
  </si>
  <si>
    <t>900</t>
  </si>
  <si>
    <t>Пенсионное обеспечение</t>
  </si>
  <si>
    <t>Профессиональная подготовка, переподготовка и повышение квалификации</t>
  </si>
  <si>
    <t xml:space="preserve">Другие вопросы  в области культуры, кинематографии </t>
  </si>
  <si>
    <t>ФИЗИЧЕСКАЯ КУЛЬТУРА И СПОРТ</t>
  </si>
  <si>
    <t>Физическая культура</t>
  </si>
  <si>
    <t>Общеэкономические вопросы</t>
  </si>
  <si>
    <t>НАЦИОНАЛЬНАЯ ОБОРОНА</t>
  </si>
  <si>
    <t>Мобилизационная и вневойсковая подготовка</t>
  </si>
  <si>
    <t>Исполнение государственных полномочий по содержанию органов опеки и попечительства</t>
  </si>
  <si>
    <t>Социальное обеспечение населения</t>
  </si>
  <si>
    <t>Содержание единой дежурно-диспетчерской службы в муниципальных образованиях</t>
  </si>
  <si>
    <t>ВСЕГО</t>
  </si>
  <si>
    <t>Мероприятия по гражданской обороне</t>
  </si>
  <si>
    <t>Мероприятия в области сельскохозяйственного производства</t>
  </si>
  <si>
    <t>Содержание детей в семьях опекунов (попечителей)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</si>
  <si>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</si>
  <si>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</si>
  <si>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</si>
  <si>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</si>
  <si>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</si>
  <si>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>Иные бюджетные ассигнования</t>
  </si>
  <si>
    <t>Исполнение государственных полномочий по созданию административных комиссий</t>
  </si>
  <si>
    <t>Исполнение государственных полномочий по образованию комиссий по делам несовершеннолетних и защите их прав</t>
  </si>
  <si>
    <t>Обеспечение деятельности аппарата органов местного самоуправления</t>
  </si>
  <si>
    <t>Социальное обеспечение и иные выплаты населению</t>
  </si>
  <si>
    <t>300</t>
  </si>
  <si>
    <t>Мероприятия в области спорта и физической культуры</t>
  </si>
  <si>
    <t xml:space="preserve">Резервные фонды муниципальных образований                                                                      </t>
  </si>
  <si>
    <t>Оплата статистической информации</t>
  </si>
  <si>
    <t>Расходы на организацию временного трудоустройства несовершеннолетних граждан в возрасте от 14 до 18 лет</t>
  </si>
  <si>
    <t>Реализация государственного стандарта дошкольного образования на оплату труда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</si>
  <si>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</si>
  <si>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</si>
  <si>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</si>
  <si>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</si>
  <si>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</si>
  <si>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</si>
  <si>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деятельности методического кабинета</t>
  </si>
  <si>
    <t>Содержание детей в приемных семьях</t>
  </si>
  <si>
    <t>Выплата вознаграждения опекунам (попечителям), приемным родителям</t>
  </si>
  <si>
    <t>Расходы на проведение мероприятий в области  молодежной политики</t>
  </si>
  <si>
    <t>Мероприятия по обеспечению содержания и  текущего ремонта административных зданий</t>
  </si>
  <si>
    <t>Жилищное хозяйство</t>
  </si>
  <si>
    <t>Создание условий для организации досуга и обеспечение жителей услугами организаций культуры</t>
  </si>
  <si>
    <t xml:space="preserve">КУЛЬТУРА, КИНЕМАТОГРАФИЯ </t>
  </si>
  <si>
    <t>Доплаты к пенсиям муниципальным служащим</t>
  </si>
  <si>
    <t>Расп.</t>
  </si>
  <si>
    <t>Пр</t>
  </si>
  <si>
    <t>01</t>
  </si>
  <si>
    <t>04</t>
  </si>
  <si>
    <t>Рз</t>
  </si>
  <si>
    <t>06</t>
  </si>
  <si>
    <t>11</t>
  </si>
  <si>
    <t>13</t>
  </si>
  <si>
    <t>03</t>
  </si>
  <si>
    <t>02</t>
  </si>
  <si>
    <t>09</t>
  </si>
  <si>
    <t>12</t>
  </si>
  <si>
    <t>10</t>
  </si>
  <si>
    <t>07</t>
  </si>
  <si>
    <t>05</t>
  </si>
  <si>
    <t>08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</si>
  <si>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</si>
  <si>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</si>
  <si>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Финансово-кредитная и имущественная поддержка субъектов малого и среднего предпринимательства</t>
  </si>
  <si>
    <t>Непрограммные направления деятельности органов местного самоуправления</t>
  </si>
  <si>
    <t>Иные непрограммные мероприятия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</si>
  <si>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</si>
  <si>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61 1 00 00000</t>
  </si>
  <si>
    <t>61 1 00 80010</t>
  </si>
  <si>
    <t>61 0 00 00000</t>
  </si>
  <si>
    <t>61 4 00 00000</t>
  </si>
  <si>
    <t>61 4 00 51180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</si>
  <si>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</si>
  <si>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61 4 00 80060</t>
  </si>
  <si>
    <t>08 0 00 00000</t>
  </si>
  <si>
    <t>Расходы на публикацию  нормативно-правовых актов</t>
  </si>
  <si>
    <t>61 4 00 80830</t>
  </si>
  <si>
    <t>15 0 00 00000</t>
  </si>
  <si>
    <t>09 0 01 81010</t>
  </si>
  <si>
    <t>09 0 00 00000</t>
  </si>
  <si>
    <t>Реализация основного мероприятия</t>
  </si>
  <si>
    <t>05 0 00 00000</t>
  </si>
  <si>
    <t>05 0 01 00000</t>
  </si>
  <si>
    <t>05 0 01 89980</t>
  </si>
  <si>
    <t>03 0 00 00000</t>
  </si>
  <si>
    <t>61 4 00 80080</t>
  </si>
  <si>
    <t>61 4 00 80040</t>
  </si>
  <si>
    <t>04 0 00 00000</t>
  </si>
  <si>
    <t>14 0 00 00000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</si>
  <si>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</si>
  <si>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</si>
  <si>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</si>
  <si>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Оценка имущества</t>
  </si>
  <si>
    <t xml:space="preserve"> Модернизация муниципальной инфраструктуры в сфере коммунального хозяйства</t>
  </si>
  <si>
    <t>04 0 03 00000</t>
  </si>
  <si>
    <t>Инвентаризация объектов недвижимости</t>
  </si>
  <si>
    <t>04 0 03 80360</t>
  </si>
  <si>
    <t>Расходы на содержание казенного имущества</t>
  </si>
  <si>
    <t>04 0 03 80370</t>
  </si>
  <si>
    <t>01 0 00 00000</t>
  </si>
  <si>
    <t>Организация и обеспечение отдыха, оздоровления и занятости детей</t>
  </si>
  <si>
    <t>Развитие системы дошкольного образования, в том числе обеспечение доступности дошкольного образования</t>
  </si>
  <si>
    <t xml:space="preserve">Расходы на обеспечение деятельности (оказание услуг) муниципальных учреждений </t>
  </si>
  <si>
    <t>Модернизация системы начального общего, основного общего и среднего общего образования</t>
  </si>
  <si>
    <t>Обеспечение гарантированного и безопасного подвоза обучающихся к месту учёбы</t>
  </si>
  <si>
    <t>01 0 01 00000</t>
  </si>
  <si>
    <t>Обеспечение деятельности централизованной бухгалтерии</t>
  </si>
  <si>
    <t>01 0 01 80250</t>
  </si>
  <si>
    <t>Мероприятия по организации отдыха детей в загородных оздоровительных лагерях в каникулярное время</t>
  </si>
  <si>
    <t>02 0 00 00000</t>
  </si>
  <si>
    <t>Доступность образовательных услуг в сфере культуры и искусства</t>
  </si>
  <si>
    <t>02 0 01 00000</t>
  </si>
  <si>
    <t>02 0 01 80990</t>
  </si>
  <si>
    <t>06 0 00 00000</t>
  </si>
  <si>
    <t>Организация библиотечного обслуживания населения, комплектование и обеспечение сохранности библиотечных фондов</t>
  </si>
  <si>
    <t>02 0 02 00000</t>
  </si>
  <si>
    <t>02 0 02 80990</t>
  </si>
  <si>
    <t>02 0 03 00000</t>
  </si>
  <si>
    <t>02 0 03 80990</t>
  </si>
  <si>
    <t>02 0 04 00000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</si>
  <si>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</si>
  <si>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</si>
  <si>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02 0 05 80900</t>
  </si>
  <si>
    <t>02 0 05 80260</t>
  </si>
  <si>
    <t>Обеспечение деятельности хозяйственно-эксплуатационной группы, технического отдела</t>
  </si>
  <si>
    <t>19 0 00 00000</t>
  </si>
  <si>
    <t>Организация предоставления дополнительного профессионального образования педагогическим работникам</t>
  </si>
  <si>
    <t>10 0 00 00000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</si>
  <si>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</si>
  <si>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</si>
  <si>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</si>
  <si>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</si>
  <si>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Мероприятия по профилактике правонарушений</t>
  </si>
  <si>
    <t>Закупка товаров, работ и услуг для обеспечения государственных (муниципальных) нужд</t>
  </si>
  <si>
    <t>Организация повышения профессионального уровня муниципальных служащих</t>
  </si>
  <si>
    <t>03 0 01 00000</t>
  </si>
  <si>
    <t>03 0 01 80900</t>
  </si>
  <si>
    <t>03 0 03 00000</t>
  </si>
  <si>
    <t>03 0 03 80900</t>
  </si>
  <si>
    <t>15 0 01 00000</t>
  </si>
  <si>
    <t>Содержание и текущий ремонт административных зданий</t>
  </si>
  <si>
    <t>15 0 01 80220</t>
  </si>
  <si>
    <t>10 0 01 00000</t>
  </si>
  <si>
    <t>10 0 01 80190</t>
  </si>
  <si>
    <t>08 0 01 00000</t>
  </si>
  <si>
    <t>08 0 01 81000</t>
  </si>
  <si>
    <t>Обеспечение деятельности единой дежурно-диспетчерской службы</t>
  </si>
  <si>
    <t>09 0 01 00000</t>
  </si>
  <si>
    <t>Мероприятия в области гражданской обороны</t>
  </si>
  <si>
    <t>14 0 01 00000</t>
  </si>
  <si>
    <t>Развитие массовой физической культуры и спорта, физкультурно-оздоровительная работа с населением</t>
  </si>
  <si>
    <t>14 0 01 80130</t>
  </si>
  <si>
    <t>04 0 01 00000</t>
  </si>
  <si>
    <t>04 0 01 80900</t>
  </si>
  <si>
    <t>Улучшение жилищных условий молодых семей</t>
  </si>
  <si>
    <t>19 0 01 00000</t>
  </si>
  <si>
    <t>19 0 01 80350</t>
  </si>
  <si>
    <t>Проведение профилактических мероприятий по обеспечению безопасности дорожного движения и формированию правосознания участников дорожного движения</t>
  </si>
  <si>
    <t>06 0 01 00000</t>
  </si>
  <si>
    <t>06 0 01 80150</t>
  </si>
  <si>
    <t>Гражданско- патриотическое и духовно-нравственное воспитание молодежи</t>
  </si>
  <si>
    <t>Расходы на оплату коммунальных услуг</t>
  </si>
  <si>
    <t>Исполнение государственных полномочий по содержанию органов  местного самоуправления. осуществляющих полномочия по обеспечению жилыми помещениями</t>
  </si>
  <si>
    <t>02 0 06 00000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</si>
  <si>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</si>
  <si>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</si>
  <si>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</si>
  <si>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</si>
  <si>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02 0 04 80110</t>
  </si>
  <si>
    <t>02 0 02 80160</t>
  </si>
  <si>
    <t>02 0 03 80160</t>
  </si>
  <si>
    <t>Организация повышения профессионального уровня работников  учреждений культуры</t>
  </si>
  <si>
    <t xml:space="preserve">Кадровое обеспечение системы образования </t>
  </si>
  <si>
    <t>07 0 00 00000</t>
  </si>
  <si>
    <t>01 1 00 00000</t>
  </si>
  <si>
    <t>Подпрограмма  «Развитие общего образования»</t>
  </si>
  <si>
    <t xml:space="preserve">01 1 01 00000 </t>
  </si>
  <si>
    <t>01 1 01 12010</t>
  </si>
  <si>
    <t>01 1 01 12020</t>
  </si>
  <si>
    <t>01 1 01 80500</t>
  </si>
  <si>
    <t>01 1 01 80990</t>
  </si>
  <si>
    <t>01 1 02 00000</t>
  </si>
  <si>
    <t>01 1 02 12030</t>
  </si>
  <si>
    <t>01 1 02 12040</t>
  </si>
  <si>
    <t>01 1 02 80300</t>
  </si>
  <si>
    <t>01 1 02 80500</t>
  </si>
  <si>
    <t>01 1 02 80990</t>
  </si>
  <si>
    <t>01 1 03 00000</t>
  </si>
  <si>
    <t>01 3 00 00000</t>
  </si>
  <si>
    <t>01 3 01 00000</t>
  </si>
  <si>
    <t>01 3 01 80110</t>
  </si>
  <si>
    <t>01 3 01 12130</t>
  </si>
  <si>
    <t>Подпрограмма «Реализация государственной молодежной политики, воспитания и дополнительного образования детей и молодежи»</t>
  </si>
  <si>
    <t>01 2 00 00000</t>
  </si>
  <si>
    <t>Повышение качества оказания муниципальных услуг, исполнения муниципальных  функций  в сфере образования</t>
  </si>
  <si>
    <t>01 2 01 00000</t>
  </si>
  <si>
    <t>Социальная поддержка педагогических работников</t>
  </si>
  <si>
    <t xml:space="preserve">02 </t>
  </si>
  <si>
    <t>01 2 02 00000</t>
  </si>
  <si>
    <t>Социальная поддержка работников культуры</t>
  </si>
  <si>
    <t>02 0 06 10970</t>
  </si>
  <si>
    <t>Расходы на организацию и проведение культурно-массовых мероприятий</t>
  </si>
  <si>
    <t>25 0 00 00000</t>
  </si>
  <si>
    <t>25 0 02 00000</t>
  </si>
  <si>
    <t>25 0 02 89980</t>
  </si>
  <si>
    <t>Патриотическое воспитание граждан</t>
  </si>
  <si>
    <t>25 0 01 00000</t>
  </si>
  <si>
    <t>25 0 01 89980</t>
  </si>
  <si>
    <t>01 2 03 00000</t>
  </si>
  <si>
    <t>01 2 03 80170</t>
  </si>
  <si>
    <t xml:space="preserve">01 2 01 80990 </t>
  </si>
  <si>
    <t>Подпрограмма «Реализация  молодежной политики и дополнительного образования детей и молодежи»</t>
  </si>
  <si>
    <t>01 1 03 10970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</si>
  <si>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</si>
  <si>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Внедрение эффективных технологий семейного устройства детей-сирот и детей, оставшихся без попечения родителей</t>
  </si>
  <si>
    <t>01 4 01 11450</t>
  </si>
  <si>
    <t>01 4 01 11460</t>
  </si>
  <si>
    <t>01 4 01 11470</t>
  </si>
  <si>
    <t>01 1 01 12200</t>
  </si>
  <si>
    <t>01 4 00 00000</t>
  </si>
  <si>
    <t>01 4 01 00000</t>
  </si>
  <si>
    <t>01 1 01 00000</t>
  </si>
  <si>
    <t>01 4 01 12190</t>
  </si>
  <si>
    <t>01 4 01 12390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</si>
  <si>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</si>
  <si>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</si>
  <si>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26 0 00 00000</t>
  </si>
  <si>
    <t>26 0 01 00000</t>
  </si>
  <si>
    <t xml:space="preserve">26 0 01 80600 </t>
  </si>
  <si>
    <t>УСЛОВНО УТВЕРЖДЕННЫЕ РАСХОДЫ</t>
  </si>
  <si>
    <t>Дополнительное образование детей</t>
  </si>
  <si>
    <t>320</t>
  </si>
  <si>
    <t>310</t>
  </si>
  <si>
    <t>Публичные нормативные социальные выплаты гражданам</t>
  </si>
  <si>
    <t>15 0 01 80260</t>
  </si>
  <si>
    <t>Обеспечение деятельности группы хозяйственного обслуживания, технического отдела</t>
  </si>
  <si>
    <t>Социальные выплаты гражданам, кроме публичных нормативных социальных выплат</t>
  </si>
  <si>
    <t>01 2 03 80180</t>
  </si>
  <si>
    <t>07 1 00 00000</t>
  </si>
  <si>
    <t>07 1 01 80900</t>
  </si>
  <si>
    <t>07 1 01 00000</t>
  </si>
  <si>
    <t>07 1 02 00000</t>
  </si>
  <si>
    <t>07 1 02 80100</t>
  </si>
  <si>
    <t>07 1 05 00000</t>
  </si>
  <si>
    <t>Сопровождение, поддержка и развитие программного обеспечения, автоматизация бюджетного процесса, создание условий для повышения эффективности бюджетных расходов</t>
  </si>
  <si>
    <t>22 0 00 00000</t>
  </si>
  <si>
    <t>22 0 01 00000</t>
  </si>
  <si>
    <t>22 0 01 89980</t>
  </si>
  <si>
    <t>61 4 00 14150</t>
  </si>
  <si>
    <t>61 4 00 16090</t>
  </si>
  <si>
    <t>61 4 00 16100</t>
  </si>
  <si>
    <t>61 4 00 16200</t>
  </si>
  <si>
    <t>61 4 00 15500</t>
  </si>
  <si>
    <t>99 9 99 99999</t>
  </si>
  <si>
    <t>07 1 05 89980</t>
  </si>
  <si>
    <t>Расходы на проведение конкурсов и мероприятий</t>
  </si>
  <si>
    <t>61 4 00 80160</t>
  </si>
  <si>
    <t>тыс. руб.</t>
  </si>
  <si>
    <t>Коммунальное хозяйство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</si>
  <si>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</si>
  <si>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</si>
  <si>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61 4 00 51200</t>
  </si>
  <si>
    <t>01 0 01 80900</t>
  </si>
  <si>
    <t>10 0 02 00000</t>
  </si>
  <si>
    <t>10 0 02 80140</t>
  </si>
  <si>
    <t xml:space="preserve">01 2 01 80420 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</si>
  <si>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</si>
  <si>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01 2 02 80420 </t>
  </si>
  <si>
    <t xml:space="preserve">01 2 02 80990 </t>
  </si>
  <si>
    <t>01 2 05 00000</t>
  </si>
  <si>
    <t xml:space="preserve">01 2 05 80420 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</si>
  <si>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</si>
  <si>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</si>
  <si>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</si>
  <si>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</si>
  <si>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</si>
  <si>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</si>
  <si>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</si>
  <si>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</si>
  <si>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11 0 00 00000</t>
  </si>
  <si>
    <t>11 0 01 00000</t>
  </si>
  <si>
    <t>11 0 01 80070</t>
  </si>
  <si>
    <t>Мероприятия муниципального образования в области сельскохозяйственного производства</t>
  </si>
  <si>
    <t>Мероприятия по охране труда</t>
  </si>
  <si>
    <t>Расходы на проведение мероприятий по охране труда</t>
  </si>
  <si>
    <t>13 0 00 00000</t>
  </si>
  <si>
    <t>2023 год</t>
  </si>
  <si>
    <r>
      <t>Организация предоставления общедоступного дополнительного образования</t>
    </r>
    <r>
      <rPr>
        <b/>
        <sz val="10"/>
        <rFont val="Arial"/>
        <family val="2"/>
        <charset val="204"/>
      </rPr>
      <t xml:space="preserve"> </t>
    </r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</si>
  <si>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</si>
  <si>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03 L4670</t>
  </si>
  <si>
    <t>2024 год</t>
  </si>
  <si>
    <t>Дорожное хозяйство (дорожные фонды)</t>
  </si>
  <si>
    <t>24 0 00 00000</t>
  </si>
  <si>
    <t>24 0 01 00000</t>
  </si>
  <si>
    <t>23 0 00 00000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</si>
  <si>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</si>
  <si>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23 0 02 00000</t>
  </si>
  <si>
    <t>23 0 02 14040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</si>
  <si>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</si>
  <si>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10 0 03 00000</t>
  </si>
  <si>
    <t>10 0 03 80200</t>
  </si>
  <si>
    <t>Расходы на проведение комплексных мер противодействия злоупотреблению наркотиками и их незаконному обороту</t>
  </si>
  <si>
    <t>Обеспечение деятельности инструкторов по спорту для организации физкультурно-оздоровительной работы с населением</t>
  </si>
  <si>
    <t>14 0 01 80550</t>
  </si>
  <si>
    <t>17 0 01 80310</t>
  </si>
  <si>
    <t>17 0 01 00000</t>
  </si>
  <si>
    <t>17 0 00 00000</t>
  </si>
  <si>
    <t>Повышение уровня доступности приоритетных объектов и услуг в приоритетных сферах жизнедеятельности инвалидов</t>
  </si>
  <si>
    <t>Создание благоприятных условий для социальной адаптации инвалидов</t>
  </si>
  <si>
    <t>01 1 02 S2240</t>
  </si>
  <si>
    <t>01 1 02 53030</t>
  </si>
  <si>
    <t>01 1 02 L3042</t>
  </si>
  <si>
    <t>01 2 03 S2430</t>
  </si>
  <si>
    <t>01 2 03 S2440</t>
  </si>
  <si>
    <t>01 2 03 S2450</t>
  </si>
  <si>
    <t>24 0 01 S5030</t>
  </si>
  <si>
    <t>99</t>
  </si>
  <si>
    <t>999</t>
  </si>
  <si>
    <t>всего расходов</t>
  </si>
  <si>
    <t>КС</t>
  </si>
  <si>
    <t>проверка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</si>
  <si>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</si>
  <si>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Гражданская оборона</t>
  </si>
  <si>
    <t>Молодежная политика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</si>
  <si>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</si>
  <si>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</si>
  <si>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</si>
  <si>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</si>
  <si>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 (оформление правоустанавливающих документов, расходы на уплату налога на имущество организаций),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</si>
  <si>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Приложение 5</t>
  </si>
  <si>
    <t>07 1 01 80240</t>
  </si>
  <si>
    <t>Финансовое управление Администрации Щучанского муниципального округа</t>
  </si>
  <si>
    <t>Администрация Щучанского муниципального округа Курганской области</t>
  </si>
  <si>
    <t>04 0 04 80110</t>
  </si>
  <si>
    <t>09 0 02 00000</t>
  </si>
  <si>
    <t>09 0 02 80990</t>
  </si>
  <si>
    <t>3912,8</t>
  </si>
  <si>
    <t>03 0 07 00000</t>
  </si>
  <si>
    <t>03 0 07 89980</t>
  </si>
  <si>
    <t>03 0 06 00000</t>
  </si>
  <si>
    <t>03 0 06 80110</t>
  </si>
  <si>
    <t>902</t>
  </si>
  <si>
    <t>03 0 02 00000</t>
  </si>
  <si>
    <t>03 0 02 80900</t>
  </si>
  <si>
    <t>27 0 00 00000</t>
  </si>
  <si>
    <t>27 0 01 00000</t>
  </si>
  <si>
    <t>27 0 01 80990</t>
  </si>
  <si>
    <t>27 0 02 00000</t>
  </si>
  <si>
    <t>27 0 02 81020</t>
  </si>
  <si>
    <t>24 0 01 82100</t>
  </si>
  <si>
    <t xml:space="preserve"> 24 0 01 82110</t>
  </si>
  <si>
    <t>24 0 01 82110</t>
  </si>
  <si>
    <t>24 0 01 82120</t>
  </si>
  <si>
    <t>27 0 02 82200</t>
  </si>
  <si>
    <t>27 0 02 82040</t>
  </si>
  <si>
    <t>27 0 02 82050</t>
  </si>
  <si>
    <t>27 0 01 80260</t>
  </si>
  <si>
    <t>903</t>
  </si>
  <si>
    <t>01 0 01 80280</t>
  </si>
  <si>
    <t>01 4 01 11510</t>
  </si>
  <si>
    <t>01 4 01 12800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</si>
  <si>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</si>
  <si>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</si>
  <si>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социальной политики</t>
  </si>
  <si>
    <t>к проекту Решения Думы Щучанского</t>
  </si>
  <si>
    <t>муниципального округа Курганской области</t>
  </si>
  <si>
    <t>от "__" __________ 2022 года №__</t>
  </si>
  <si>
    <t>"О  бюджете Щучанского муниципального округа на 2023 год
 и плановый период 2024 и 2025 годов"</t>
  </si>
  <si>
    <t>Муниципальная программа «Управление муниципальными финансами и муниципальным долгом Щучанского муниципального округа Курганской области» на 2023-2028 годы</t>
  </si>
  <si>
    <t>Муниципальная программа «Развитие образования и реализация  молодёжной политики» на 2023-2025 годы</t>
  </si>
  <si>
    <t>Муниципальная программа "Сохранение и развитие культуры Щучанского муниципального округа" на 2023 - 2025 годы</t>
  </si>
  <si>
    <t>Муниципальная программа  «Развитие муниципальной службы в Щучанском муниципальном округе Курганской области на 2023-2025 годы»</t>
  </si>
  <si>
    <t>Муниципальная программа "Управление муниципальным имуществом и земельными ресурсами  Щучанского муниципального округа" на 2023-2025 годы</t>
  </si>
  <si>
    <t>Муниципальная программа «О развитии и поддержке малого и среднего предпринимательства в Щучанском муниципальном округе Курганской области на 2023-2025 годы»</t>
  </si>
  <si>
    <t>Муниципальная  программа «Улучшение условий и охраны труда в Щучанском муниципальном округе на 2023 – 2025 годы»</t>
  </si>
  <si>
    <t>Муниципальная  программа "Содержание и ремонт административных зданий Щучанского муниципального округа Курганской области на 2023-2025 годы"</t>
  </si>
  <si>
    <t>Муниципальная программа "Развитие агропромышленного комплекса в Щучанском муниципальном округе на 2023-2025 годы"</t>
  </si>
  <si>
    <t>Муниципальная программа «Комплексное развитие территории Щучанского муниципального округа» на 2023-2025 годы</t>
  </si>
  <si>
    <t>Муниципальная программа «Совершенствование и развитие автомобильных дорог общего пользования местного значения Щучанского муниципального округа Курганской  области» на 2023-2025 годы</t>
  </si>
  <si>
    <t>Муниципальная программа «Развитие жилищного строительства в Щучанском муниципальном округе на 2023-2025 годы"</t>
  </si>
  <si>
    <t>Муниципальная программа Щучанского муниципального округа Курганской области «Обеспечение общественного порядка и противодействие преступности в Щучанском муниципальном округе Курганской области»</t>
  </si>
  <si>
    <t>Муниципальная программа  «Физическая культура и спорт Щучанского муниципального округа на 2023-2025 годы»</t>
  </si>
  <si>
    <t>Муниципальная программа «Доступная среда для инвалидов» на 2023-2025 годы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</si>
  <si>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муниципальном округе» на 2023-2025 годы</t>
  </si>
  <si>
    <t>Муниципальная программа «Развитие туризма в Щучанском муниципальном округе на 2023-2025 годы»</t>
  </si>
  <si>
    <t>Муниципальная программа «Молодое поколение» на 2023-2025 годы</t>
  </si>
  <si>
    <t>Муниципальная программа "Патриотическое воспитание граждан и подготовка допризывной молодежи Щучанского муниципального округа к военной службе" на 2023-2025 годы</t>
  </si>
  <si>
    <t>Муниципальная программа "Развитие единой дежурно - диспетчерской службы Щучанского муниципального округа" на 2023-2025 годы</t>
  </si>
  <si>
    <t>Муниципальная программа «Совершенствование системы гражданской обороны, защиты населения и территории Щучанского муниципального округа от чрезвычайных ситуаций природного и техногенного характера» на 2023-2025 годы</t>
  </si>
  <si>
    <t>Муниципальная программа "Обеспечение жильем молодых семей в Щучанском муниципальном округе" на 2023-2025 годы</t>
  </si>
  <si>
    <t>ЖИЛИЩНО - КОММУНАЛЬНОЕ ХОЗЯЙСТВО</t>
  </si>
  <si>
    <t>Обеспечение деятельности Финансового управления по осуществлению функций по выработке и проведению муниципальной  политики Щучанского муниципального округа в бюджетной сфере и сфере муниципального долга</t>
  </si>
  <si>
    <t>Подпрограмма "Организация и совершенствование бюджетного процесса в Щучанском муниципальном округе"</t>
  </si>
  <si>
    <t>Формирование резервного фонда Администрации Щучанского муниципального округа</t>
  </si>
  <si>
    <t>Обеспечение деятельности Администрации Щучанского муниципального округа Курганской области</t>
  </si>
  <si>
    <t>Сопровождение, поддержка и развитие программного обеспечения, создание условий для повышения эффективности бюджетных расходов</t>
  </si>
  <si>
    <t>13 0 01 00000</t>
  </si>
  <si>
    <t>13 0 01 80510</t>
  </si>
  <si>
    <t>Управления по развитию территории Администрации Щучанского муниципального округа</t>
  </si>
  <si>
    <t>Обеспечение деятельности Управления по развитию территории Администрации Щучанского муниципального округа</t>
  </si>
  <si>
    <t>Повышение качества оказания муниципальных услуг, исполнения муниципальных  функций на территории Щучанского муниципального округа</t>
  </si>
  <si>
    <t>Организация мероприятий по комплексному развитию территории Щучанского муниципального округа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</si>
  <si>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</si>
  <si>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Мероприятия по организации ремонта и содержанию дорог местного значения</t>
  </si>
  <si>
    <t>Уличное освещение</t>
  </si>
  <si>
    <t>Содержание автомобильных дорог и инженерных сооружений на них в рамках благоустройства</t>
  </si>
  <si>
    <t>Приобретение и ремонт дорожно-эксплуатационной техники</t>
  </si>
  <si>
    <t>Организация мероприятий по водоснабжению населения</t>
  </si>
  <si>
    <t>Организация и содержание мест захоронения</t>
  </si>
  <si>
    <t>Мероприятия по благоустройству территории Щучанского муниципального округа</t>
  </si>
  <si>
    <t>Обеспечение деятельности МКУ «Пожарная охрана Щучанского муниципального округа Курганской области»</t>
  </si>
  <si>
    <t xml:space="preserve"> Комитет имущественных и земельных отношений Щучанского муниципального округа</t>
  </si>
  <si>
    <t>Обеспечение деятельности Комитета имущественных и земельных отношений Щучанского муниципального округа</t>
  </si>
  <si>
    <t>Управление социального развития Администрации Щучанского муниципального округа</t>
  </si>
  <si>
    <t>Обеспечение деятельности Управления социального развития Администрации Щучанского муниципального округа</t>
  </si>
  <si>
    <t xml:space="preserve">Организация слет-конкурса отрядов юных инспекторов движения «Безопасное колесо» </t>
  </si>
  <si>
    <t>Обеспечение общественной безопасности и безопасности граждан на территории Щучанского муниципального округа</t>
  </si>
  <si>
    <t>Развитие материально-технической базы сферы туризма на территории Щучанского муниципального округа</t>
  </si>
  <si>
    <t>Подготовка допризывной молодежи Щучанского муниципального округа к военной службе</t>
  </si>
  <si>
    <t>Обеспечение деятельности сектора экономики и планирования</t>
  </si>
  <si>
    <t>Выплаты единовременного денежного пособия при достижении усыновленным (удочеренным) ребенком 10-летнего возраста</t>
  </si>
  <si>
    <t>Однократное обеспечение ремонта жилых помещений, принадлежащих детям-сиротам и детям, оставшимся без попечения родителей, на праве собственности, при подготовке их к заселению</t>
  </si>
  <si>
    <t>Ведомственная структура расходов бюджета Щучанского муниципального округа</t>
  </si>
  <si>
    <t>на 2023 год и плановый период 2024 и 2025 годов</t>
  </si>
  <si>
    <t>2025 год</t>
  </si>
  <si>
    <t>21 0 00 00000</t>
  </si>
  <si>
    <t>21 0 02 00000</t>
  </si>
  <si>
    <t>Муниципальная программа «Комплексное развитие сельских территорий Щучанского муниципального округа Курганской области на 2023-2025 годы»</t>
  </si>
  <si>
    <t>Обеспечение устойчивого развития сельских территорий</t>
  </si>
  <si>
    <t>21 0 02 L5760</t>
  </si>
  <si>
    <t>61 4 00 80700</t>
  </si>
  <si>
    <t>16 0 00 00000</t>
  </si>
  <si>
    <t>16 0 01 00000</t>
  </si>
  <si>
    <t>16 0 01 8021Э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</si>
  <si>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</si>
  <si>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</si>
  <si>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«Охрана окружающей среды и экологическая безопасность в Щучанском муниципальном округе» на 2023 – 2025 годы</t>
  </si>
  <si>
    <t>Обеспечение экологической безопасности</t>
  </si>
  <si>
    <t>Мероприятия по обеспечению экологической безопасности</t>
  </si>
  <si>
    <t>Реализация мероприятий по модернизации школьных систем образования</t>
  </si>
  <si>
    <t>01 1 02 L7500</t>
  </si>
  <si>
    <t>18 0 00 00000</t>
  </si>
  <si>
    <t>Реализация мероприятий в рамках регионального проекта "Обеспечение устойчивого сокращения непригодного для проживания жилищного фонда"</t>
  </si>
  <si>
    <t>18 0 F3 00000</t>
  </si>
  <si>
    <t>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</si>
  <si>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>18 0 F3 67483</t>
  </si>
  <si>
    <t>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</t>
  </si>
  <si>
    <t>18 0 F3 67484</t>
  </si>
  <si>
    <t>400</t>
  </si>
  <si>
    <t>Муниципальная программа "Переселение граждан из аварийного жилищного фонда в Щучанском муниципальном округе Курганской области на период 2023-2025 годы"</t>
  </si>
  <si>
    <t>18 0 F3 6748S</t>
  </si>
  <si>
    <t>Капитальные вложения в объекты государственной (муниципальной) собственности</t>
  </si>
  <si>
    <t>27 0 01 80270</t>
  </si>
  <si>
    <t>Обеспечение деятельности отдела жилищно-коммунального хозяйства</t>
  </si>
  <si>
    <t>02 0 A3 54530</t>
  </si>
  <si>
    <t>21 0 03 00000</t>
  </si>
  <si>
    <t>21 0 03 L5764</t>
  </si>
  <si>
    <t>Создание виртуальных концертных залов</t>
  </si>
  <si>
    <t>Реализация общественно-значимых проектов по благоустройству сельских территорий</t>
  </si>
  <si>
    <t>Обеспечение комплексного развития сельских территорий. Благоустройство сельских территорий</t>
  </si>
  <si>
    <t>Резерв на реализацию отдельных мероприятий муниципальных программ Щучанского муниципального округа</t>
  </si>
  <si>
    <t xml:space="preserve">Почетный гражданин </t>
  </si>
  <si>
    <t>Подпрограмма «Кадровое обеспечение системы образования Щучанского муниципального округа»</t>
  </si>
  <si>
    <t>Обеспечение мероприятий по переселению граждан из аварийного жилищного фонда</t>
  </si>
  <si>
    <t>Обеспечение комплексного развития сельских территорий. Улучшение жилищных условий граждан Российской Федерации, проживающих на сельских территориях</t>
  </si>
  <si>
    <t>61 4 00 59300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</si>
  <si>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</si>
  <si>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Государственная регистрация актов гражданского состояния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</si>
</sst>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</numFmts>
  <fonts count="11" x14ac:knownFonts="1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color rgb="FF0033CC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6" fillId="0" borderId="0" xfId="0" applyFont="1" applyBorder="1"/>
    <xf numFmtId="49" fontId="4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/>
    <xf numFmtId="4" fontId="4" fillId="0" borderId="0" xfId="0" applyNumberFormat="1" applyFont="1" applyFill="1" applyBorder="1"/>
    <xf numFmtId="49" fontId="7" fillId="0" borderId="0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/>
    <xf numFmtId="0" fontId="3" fillId="0" borderId="0" xfId="0" applyFont="1"/>
    <xf numFmtId="49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top" wrapText="1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Fill="1" applyBorder="1"/>
    <xf numFmtId="49" fontId="4" fillId="0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vertical="top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165" fontId="4" fillId="0" borderId="5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wrapText="1"/>
    </xf>
    <xf numFmtId="166" fontId="3" fillId="0" borderId="1" xfId="1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165" fontId="4" fillId="0" borderId="0" xfId="0" applyNumberFormat="1" applyFont="1" applyAlignment="1">
      <alignment horizontal="center" wrapText="1"/>
    </xf>
    <xf numFmtId="165" fontId="3" fillId="0" borderId="0" xfId="0" applyNumberFormat="1" applyFont="1" applyAlignment="1">
      <alignment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0" xfId="0" applyFont="1" applyFill="1" applyAlignment="1"/>
    <xf numFmtId="0" fontId="3" fillId="0" borderId="0" xfId="0" applyFont="1" applyAlignment="1"/>
    <xf numFmtId="165" fontId="3" fillId="0" borderId="0" xfId="0" applyNumberFormat="1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99"/>
      <color rgb="FFFF99FF"/>
      <color rgb="FFFF0066"/>
      <color rgb="FFB80864"/>
      <color rgb="FFB30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U776"/>
  <sheetViews>
    <sheetView tabSelected="1" view="pageBreakPreview" topLeftCell="A531" zoomScale="80" zoomScaleNormal="80" zoomScaleSheetLayoutView="80" workbookViewId="0">
      <selection activeCell="D20" sqref="D20"/>
    </sheetView>
  </sheetViews>
  <sheetFormatPr defaultRowHeight="12.75" x14ac:dyDescent="0.2"/>
  <cols>
    <col min="1" max="1" width="58.85546875" style="3" customWidth="1"/>
    <col min="2" max="2" width="6.7109375" style="4" customWidth="1"/>
    <col min="3" max="3" width="5.5703125" style="4" customWidth="1"/>
    <col min="4" max="4" width="5.7109375" style="4" customWidth="1"/>
    <col min="5" max="5" width="15.140625" style="4" customWidth="1"/>
    <col min="6" max="6" width="5.5703125" style="4" customWidth="1"/>
    <col min="7" max="7" width="15.5703125" style="40" customWidth="1"/>
    <col min="8" max="8" width="14.5703125" style="40" customWidth="1"/>
    <col min="9" max="9" width="17.5703125" style="39" customWidth="1"/>
    <col min="10" max="10" width="13.28515625" style="21" customWidth="1"/>
    <col min="11" max="11" width="11.42578125" style="28" customWidth="1"/>
    <col min="12" max="12" width="11.140625" style="28" customWidth="1"/>
    <col min="13" max="13" width="8.140625" style="28" customWidth="1"/>
    <col min="14" max="14" width="10.85546875" style="28" customWidth="1"/>
    <col min="15" max="15" width="9.5703125" style="28" customWidth="1"/>
    <col min="16" max="16" width="7.85546875" style="28" customWidth="1"/>
    <col min="17" max="16384" width="9.140625" style="28"/>
  </cols>
  <sheetData>
    <row r="1" spans="1:125" x14ac:dyDescent="0.2">
      <c r="I1" s="37"/>
    </row>
    <row r="2" spans="1:125" x14ac:dyDescent="0.2">
      <c r="A2" s="86" t="s">
        <v>356</v>
      </c>
      <c r="B2" s="87"/>
      <c r="C2" s="87"/>
      <c r="D2" s="87"/>
      <c r="E2" s="87"/>
      <c r="F2" s="87"/>
      <c r="G2" s="81"/>
      <c r="H2" s="81"/>
      <c r="I2" s="81"/>
    </row>
    <row r="3" spans="1:125" x14ac:dyDescent="0.2">
      <c r="A3" s="86" t="s">
        <v>391</v>
      </c>
      <c r="B3" s="87"/>
      <c r="C3" s="87"/>
      <c r="D3" s="87"/>
      <c r="E3" s="87"/>
      <c r="F3" s="87"/>
      <c r="G3" s="81"/>
      <c r="H3" s="81"/>
      <c r="I3" s="81"/>
    </row>
    <row r="4" spans="1:125" x14ac:dyDescent="0.2">
      <c r="A4" s="52"/>
      <c r="B4" s="53"/>
      <c r="C4" s="53"/>
      <c r="D4" s="53"/>
      <c r="E4" s="53"/>
      <c r="F4" s="53"/>
      <c r="G4" s="51"/>
      <c r="H4" s="51"/>
      <c r="I4" s="49" t="s">
        <v>392</v>
      </c>
    </row>
    <row r="5" spans="1:125" x14ac:dyDescent="0.2">
      <c r="A5" s="86" t="s">
        <v>393</v>
      </c>
      <c r="B5" s="87"/>
      <c r="C5" s="87"/>
      <c r="D5" s="87"/>
      <c r="E5" s="87"/>
      <c r="F5" s="87"/>
      <c r="G5" s="81"/>
      <c r="H5" s="81"/>
      <c r="I5" s="81"/>
    </row>
    <row r="6" spans="1:125" ht="27.75" customHeight="1" x14ac:dyDescent="0.2">
      <c r="A6" s="86" t="s">
        <v>394</v>
      </c>
      <c r="B6" s="87"/>
      <c r="C6" s="87"/>
      <c r="D6" s="87"/>
      <c r="E6" s="87"/>
      <c r="F6" s="87"/>
      <c r="G6" s="81"/>
      <c r="H6" s="81"/>
      <c r="I6" s="81"/>
      <c r="L6" s="82"/>
      <c r="M6" s="83"/>
      <c r="N6" s="83"/>
      <c r="O6" s="83"/>
      <c r="P6" s="83"/>
      <c r="Q6" s="83"/>
      <c r="R6" s="83"/>
    </row>
    <row r="7" spans="1:125" hidden="1" x14ac:dyDescent="0.2">
      <c r="A7" s="88"/>
      <c r="B7" s="89"/>
      <c r="C7" s="89"/>
      <c r="D7" s="89"/>
      <c r="E7" s="89"/>
      <c r="F7" s="89"/>
      <c r="G7" s="90"/>
      <c r="H7" s="90"/>
      <c r="I7" s="90"/>
      <c r="L7" s="82"/>
      <c r="M7" s="83"/>
      <c r="N7" s="83"/>
      <c r="O7" s="83"/>
      <c r="P7" s="83"/>
      <c r="Q7" s="83"/>
      <c r="R7" s="83"/>
    </row>
    <row r="8" spans="1:125" hidden="1" x14ac:dyDescent="0.2">
      <c r="A8" s="88"/>
      <c r="B8" s="89"/>
      <c r="C8" s="89"/>
      <c r="D8" s="89"/>
      <c r="E8" s="89"/>
      <c r="F8" s="89"/>
      <c r="G8" s="90"/>
      <c r="H8" s="90"/>
      <c r="I8" s="90"/>
      <c r="L8" s="82"/>
      <c r="M8" s="83"/>
      <c r="N8" s="83"/>
      <c r="O8" s="83"/>
      <c r="P8" s="83"/>
      <c r="Q8" s="83"/>
      <c r="R8" s="83"/>
    </row>
    <row r="9" spans="1:125" x14ac:dyDescent="0.2">
      <c r="A9" s="79" t="s">
        <v>449</v>
      </c>
      <c r="B9" s="79"/>
      <c r="C9" s="79"/>
      <c r="D9" s="79"/>
      <c r="E9" s="79"/>
      <c r="F9" s="79"/>
      <c r="G9" s="80"/>
      <c r="H9" s="80"/>
      <c r="I9" s="81"/>
      <c r="L9" s="82"/>
      <c r="M9" s="83"/>
      <c r="N9" s="83"/>
      <c r="O9" s="83"/>
      <c r="P9" s="83"/>
      <c r="Q9" s="83"/>
      <c r="R9" s="83"/>
    </row>
    <row r="10" spans="1:125" x14ac:dyDescent="0.2">
      <c r="A10" s="84" t="s">
        <v>450</v>
      </c>
      <c r="B10" s="84"/>
      <c r="C10" s="84"/>
      <c r="D10" s="84"/>
      <c r="E10" s="84"/>
      <c r="F10" s="84"/>
      <c r="G10" s="85"/>
      <c r="H10" s="85"/>
      <c r="I10" s="85"/>
    </row>
    <row r="11" spans="1:125" x14ac:dyDescent="0.2">
      <c r="A11" s="18"/>
      <c r="B11" s="19"/>
      <c r="C11" s="19"/>
      <c r="D11" s="19"/>
      <c r="E11" s="19"/>
      <c r="F11" s="19"/>
      <c r="G11" s="44"/>
      <c r="H11" s="44"/>
      <c r="I11" s="41" t="s">
        <v>284</v>
      </c>
      <c r="DU11" s="28">
        <v>20</v>
      </c>
    </row>
    <row r="12" spans="1:125" x14ac:dyDescent="0.2">
      <c r="A12" s="54" t="s">
        <v>0</v>
      </c>
      <c r="B12" s="55" t="s">
        <v>72</v>
      </c>
      <c r="C12" s="55" t="s">
        <v>76</v>
      </c>
      <c r="D12" s="55" t="s">
        <v>73</v>
      </c>
      <c r="E12" s="56" t="s">
        <v>1</v>
      </c>
      <c r="F12" s="56" t="s">
        <v>2</v>
      </c>
      <c r="G12" s="57" t="s">
        <v>313</v>
      </c>
      <c r="H12" s="42" t="s">
        <v>317</v>
      </c>
      <c r="I12" s="42" t="s">
        <v>451</v>
      </c>
    </row>
    <row r="13" spans="1:125" s="1" customFormat="1" ht="25.5" customHeight="1" x14ac:dyDescent="0.2">
      <c r="A13" s="58" t="s">
        <v>358</v>
      </c>
      <c r="B13" s="8" t="s">
        <v>25</v>
      </c>
      <c r="C13" s="8" t="s">
        <v>3</v>
      </c>
      <c r="D13" s="8"/>
      <c r="E13" s="8" t="s">
        <v>3</v>
      </c>
      <c r="F13" s="8" t="s">
        <v>3</v>
      </c>
      <c r="G13" s="45">
        <f>G14</f>
        <v>23365</v>
      </c>
      <c r="H13" s="45">
        <f t="shared" ref="H13:I13" si="0">H14</f>
        <v>21365</v>
      </c>
      <c r="I13" s="45">
        <f t="shared" si="0"/>
        <v>21365</v>
      </c>
      <c r="J13" s="21"/>
      <c r="L13" s="34"/>
    </row>
    <row r="14" spans="1:125" s="1" customFormat="1" ht="12.75" customHeight="1" x14ac:dyDescent="0.2">
      <c r="A14" s="29" t="s">
        <v>11</v>
      </c>
      <c r="B14" s="7" t="s">
        <v>25</v>
      </c>
      <c r="C14" s="7" t="s">
        <v>74</v>
      </c>
      <c r="D14" s="7"/>
      <c r="E14" s="7" t="s">
        <v>3</v>
      </c>
      <c r="F14" s="7" t="s">
        <v>3</v>
      </c>
      <c r="G14" s="42">
        <f>G15+G23+G29</f>
        <v>23365</v>
      </c>
      <c r="H14" s="42">
        <f t="shared" ref="H14:I14" si="1">H15+H23+H29</f>
        <v>21365</v>
      </c>
      <c r="I14" s="42">
        <f t="shared" si="1"/>
        <v>21365</v>
      </c>
      <c r="J14" s="22"/>
    </row>
    <row r="15" spans="1:125" s="1" customFormat="1" ht="38.25" customHeight="1" x14ac:dyDescent="0.2">
      <c r="A15" s="30" t="s">
        <v>21</v>
      </c>
      <c r="B15" s="7" t="s">
        <v>25</v>
      </c>
      <c r="C15" s="7" t="s">
        <v>74</v>
      </c>
      <c r="D15" s="7" t="s">
        <v>77</v>
      </c>
      <c r="E15" s="7" t="s">
        <v>3</v>
      </c>
      <c r="F15" s="7" t="s">
        <v>3</v>
      </c>
      <c r="G15" s="42">
        <f t="shared" ref="G15:H18" si="2">G16</f>
        <v>8540</v>
      </c>
      <c r="H15" s="42">
        <f t="shared" si="2"/>
        <v>8540</v>
      </c>
      <c r="I15" s="42">
        <f>I16</f>
        <v>8540</v>
      </c>
      <c r="J15" s="22"/>
    </row>
    <row r="16" spans="1:125" s="1" customFormat="1" ht="38.25" customHeight="1" x14ac:dyDescent="0.2">
      <c r="A16" s="29" t="s">
        <v>395</v>
      </c>
      <c r="B16" s="7" t="s">
        <v>25</v>
      </c>
      <c r="C16" s="7" t="s">
        <v>74</v>
      </c>
      <c r="D16" s="7" t="s">
        <v>77</v>
      </c>
      <c r="E16" s="7" t="s">
        <v>200</v>
      </c>
      <c r="F16" s="7" t="s">
        <v>3</v>
      </c>
      <c r="G16" s="42">
        <f t="shared" si="2"/>
        <v>8540</v>
      </c>
      <c r="H16" s="42">
        <f t="shared" si="2"/>
        <v>8540</v>
      </c>
      <c r="I16" s="42">
        <f>I17</f>
        <v>8540</v>
      </c>
      <c r="J16" s="22"/>
    </row>
    <row r="17" spans="1:10" s="1" customFormat="1" ht="25.5" customHeight="1" x14ac:dyDescent="0.2">
      <c r="A17" s="29" t="s">
        <v>419</v>
      </c>
      <c r="B17" s="7" t="s">
        <v>25</v>
      </c>
      <c r="C17" s="7" t="s">
        <v>74</v>
      </c>
      <c r="D17" s="7" t="s">
        <v>77</v>
      </c>
      <c r="E17" s="7" t="s">
        <v>265</v>
      </c>
      <c r="F17" s="7"/>
      <c r="G17" s="42">
        <f t="shared" si="2"/>
        <v>8540</v>
      </c>
      <c r="H17" s="42">
        <f t="shared" si="2"/>
        <v>8540</v>
      </c>
      <c r="I17" s="42">
        <f>I18</f>
        <v>8540</v>
      </c>
      <c r="J17" s="22"/>
    </row>
    <row r="18" spans="1:10" s="1" customFormat="1" ht="51" customHeight="1" x14ac:dyDescent="0.2">
      <c r="A18" s="29" t="s">
        <v>418</v>
      </c>
      <c r="B18" s="7" t="s">
        <v>25</v>
      </c>
      <c r="C18" s="7" t="s">
        <v>74</v>
      </c>
      <c r="D18" s="7" t="s">
        <v>77</v>
      </c>
      <c r="E18" s="7" t="s">
        <v>267</v>
      </c>
      <c r="F18" s="7"/>
      <c r="G18" s="42">
        <f t="shared" si="2"/>
        <v>8540</v>
      </c>
      <c r="H18" s="42">
        <f t="shared" si="2"/>
        <v>8540</v>
      </c>
      <c r="I18" s="42">
        <f>I19</f>
        <v>8540</v>
      </c>
      <c r="J18" s="22"/>
    </row>
    <row r="19" spans="1:10" s="1" customFormat="1" ht="25.5" customHeight="1" x14ac:dyDescent="0.2">
      <c r="A19" s="30" t="s">
        <v>49</v>
      </c>
      <c r="B19" s="7" t="s">
        <v>25</v>
      </c>
      <c r="C19" s="7" t="s">
        <v>74</v>
      </c>
      <c r="D19" s="7" t="s">
        <v>77</v>
      </c>
      <c r="E19" s="7" t="s">
        <v>266</v>
      </c>
      <c r="F19" s="7"/>
      <c r="G19" s="42">
        <f>G20+G21+G22</f>
        <v>8540</v>
      </c>
      <c r="H19" s="42">
        <f t="shared" ref="H19:I19" si="3">H20+H21+H22</f>
        <v>8540</v>
      </c>
      <c r="I19" s="42">
        <f t="shared" si="3"/>
        <v>8540</v>
      </c>
      <c r="J19" s="22"/>
    </row>
    <row r="20" spans="1:10" s="1" customFormat="1" ht="51" customHeight="1" x14ac:dyDescent="0.2">
      <c r="A20" s="30" t="s">
        <v>41</v>
      </c>
      <c r="B20" s="7" t="s">
        <v>25</v>
      </c>
      <c r="C20" s="7" t="s">
        <v>74</v>
      </c>
      <c r="D20" s="7" t="s">
        <v>77</v>
      </c>
      <c r="E20" s="7" t="s">
        <v>266</v>
      </c>
      <c r="F20" s="7" t="s">
        <v>42</v>
      </c>
      <c r="G20" s="42">
        <v>7800</v>
      </c>
      <c r="H20" s="42">
        <v>7800</v>
      </c>
      <c r="I20" s="42">
        <v>7800</v>
      </c>
      <c r="J20" s="12"/>
    </row>
    <row r="21" spans="1:10" s="1" customFormat="1" ht="25.5" customHeight="1" x14ac:dyDescent="0.2">
      <c r="A21" s="30" t="s">
        <v>160</v>
      </c>
      <c r="B21" s="7" t="s">
        <v>25</v>
      </c>
      <c r="C21" s="7" t="s">
        <v>74</v>
      </c>
      <c r="D21" s="7" t="s">
        <v>77</v>
      </c>
      <c r="E21" s="7" t="s">
        <v>266</v>
      </c>
      <c r="F21" s="7" t="s">
        <v>44</v>
      </c>
      <c r="G21" s="42">
        <v>735</v>
      </c>
      <c r="H21" s="42">
        <v>735</v>
      </c>
      <c r="I21" s="42">
        <v>735</v>
      </c>
      <c r="J21" s="12"/>
    </row>
    <row r="22" spans="1:10" s="1" customFormat="1" ht="12.75" customHeight="1" x14ac:dyDescent="0.2">
      <c r="A22" s="30" t="s">
        <v>46</v>
      </c>
      <c r="B22" s="7" t="s">
        <v>25</v>
      </c>
      <c r="C22" s="7" t="s">
        <v>74</v>
      </c>
      <c r="D22" s="7" t="s">
        <v>77</v>
      </c>
      <c r="E22" s="7" t="s">
        <v>266</v>
      </c>
      <c r="F22" s="7" t="s">
        <v>45</v>
      </c>
      <c r="G22" s="42">
        <v>5</v>
      </c>
      <c r="H22" s="42">
        <v>5</v>
      </c>
      <c r="I22" s="42">
        <v>5</v>
      </c>
      <c r="J22" s="12"/>
    </row>
    <row r="23" spans="1:10" s="1" customFormat="1" ht="12.75" customHeight="1" x14ac:dyDescent="0.2">
      <c r="A23" s="31" t="s">
        <v>15</v>
      </c>
      <c r="B23" s="7" t="s">
        <v>25</v>
      </c>
      <c r="C23" s="7" t="s">
        <v>74</v>
      </c>
      <c r="D23" s="7" t="s">
        <v>78</v>
      </c>
      <c r="E23" s="7"/>
      <c r="F23" s="7"/>
      <c r="G23" s="42">
        <f t="shared" ref="G23:H27" si="4">G24</f>
        <v>500</v>
      </c>
      <c r="H23" s="42">
        <f t="shared" si="4"/>
        <v>500</v>
      </c>
      <c r="I23" s="42">
        <f>I24</f>
        <v>500</v>
      </c>
      <c r="J23" s="22"/>
    </row>
    <row r="24" spans="1:10" s="1" customFormat="1" ht="38.25" customHeight="1" x14ac:dyDescent="0.2">
      <c r="A24" s="29" t="s">
        <v>395</v>
      </c>
      <c r="B24" s="7" t="s">
        <v>25</v>
      </c>
      <c r="C24" s="7" t="s">
        <v>74</v>
      </c>
      <c r="D24" s="7" t="s">
        <v>78</v>
      </c>
      <c r="E24" s="7" t="s">
        <v>200</v>
      </c>
      <c r="F24" s="7"/>
      <c r="G24" s="42">
        <f t="shared" si="4"/>
        <v>500</v>
      </c>
      <c r="H24" s="42">
        <f t="shared" si="4"/>
        <v>500</v>
      </c>
      <c r="I24" s="42">
        <f>I25</f>
        <v>500</v>
      </c>
      <c r="J24" s="22"/>
    </row>
    <row r="25" spans="1:10" s="1" customFormat="1" ht="25.5" customHeight="1" x14ac:dyDescent="0.2">
      <c r="A25" s="29" t="s">
        <v>419</v>
      </c>
      <c r="B25" s="7" t="s">
        <v>25</v>
      </c>
      <c r="C25" s="7" t="s">
        <v>74</v>
      </c>
      <c r="D25" s="7" t="s">
        <v>78</v>
      </c>
      <c r="E25" s="7" t="s">
        <v>265</v>
      </c>
      <c r="F25" s="7"/>
      <c r="G25" s="42">
        <f t="shared" si="4"/>
        <v>500</v>
      </c>
      <c r="H25" s="42">
        <f t="shared" si="4"/>
        <v>500</v>
      </c>
      <c r="I25" s="42">
        <f>I26</f>
        <v>500</v>
      </c>
      <c r="J25" s="22"/>
    </row>
    <row r="26" spans="1:10" s="1" customFormat="1" ht="25.5" customHeight="1" x14ac:dyDescent="0.2">
      <c r="A26" s="29" t="s">
        <v>420</v>
      </c>
      <c r="B26" s="7" t="s">
        <v>25</v>
      </c>
      <c r="C26" s="7" t="s">
        <v>74</v>
      </c>
      <c r="D26" s="7" t="s">
        <v>78</v>
      </c>
      <c r="E26" s="7" t="s">
        <v>268</v>
      </c>
      <c r="F26" s="7"/>
      <c r="G26" s="42">
        <f t="shared" si="4"/>
        <v>500</v>
      </c>
      <c r="H26" s="42">
        <f t="shared" si="4"/>
        <v>500</v>
      </c>
      <c r="I26" s="42">
        <f>I27</f>
        <v>500</v>
      </c>
      <c r="J26" s="22"/>
    </row>
    <row r="27" spans="1:10" s="2" customFormat="1" ht="12.75" customHeight="1" x14ac:dyDescent="0.2">
      <c r="A27" s="29" t="s">
        <v>53</v>
      </c>
      <c r="B27" s="7" t="s">
        <v>25</v>
      </c>
      <c r="C27" s="7" t="s">
        <v>74</v>
      </c>
      <c r="D27" s="7" t="s">
        <v>78</v>
      </c>
      <c r="E27" s="6" t="s">
        <v>269</v>
      </c>
      <c r="F27" s="7"/>
      <c r="G27" s="42">
        <f t="shared" si="4"/>
        <v>500</v>
      </c>
      <c r="H27" s="42">
        <f t="shared" si="4"/>
        <v>500</v>
      </c>
      <c r="I27" s="42">
        <f>I28</f>
        <v>500</v>
      </c>
      <c r="J27" s="15"/>
    </row>
    <row r="28" spans="1:10" s="1" customFormat="1" ht="12.75" customHeight="1" x14ac:dyDescent="0.2">
      <c r="A28" s="30" t="s">
        <v>46</v>
      </c>
      <c r="B28" s="7" t="s">
        <v>25</v>
      </c>
      <c r="C28" s="7" t="s">
        <v>74</v>
      </c>
      <c r="D28" s="7" t="s">
        <v>78</v>
      </c>
      <c r="E28" s="6" t="s">
        <v>269</v>
      </c>
      <c r="F28" s="7" t="s">
        <v>45</v>
      </c>
      <c r="G28" s="42">
        <v>500</v>
      </c>
      <c r="H28" s="42">
        <v>500</v>
      </c>
      <c r="I28" s="42">
        <v>500</v>
      </c>
      <c r="J28" s="12"/>
    </row>
    <row r="29" spans="1:10" s="1" customFormat="1" ht="12.75" customHeight="1" x14ac:dyDescent="0.2">
      <c r="A29" s="30" t="s">
        <v>12</v>
      </c>
      <c r="B29" s="7" t="s">
        <v>25</v>
      </c>
      <c r="C29" s="7" t="s">
        <v>74</v>
      </c>
      <c r="D29" s="7" t="s">
        <v>79</v>
      </c>
      <c r="E29" s="6"/>
      <c r="F29" s="7"/>
      <c r="G29" s="42">
        <f>G30+G39</f>
        <v>14325</v>
      </c>
      <c r="H29" s="42">
        <f t="shared" ref="H29:I29" si="5">H30+H39</f>
        <v>12325</v>
      </c>
      <c r="I29" s="42">
        <f t="shared" si="5"/>
        <v>12325</v>
      </c>
      <c r="J29" s="12"/>
    </row>
    <row r="30" spans="1:10" s="1" customFormat="1" ht="38.25" customHeight="1" x14ac:dyDescent="0.2">
      <c r="A30" s="29" t="s">
        <v>395</v>
      </c>
      <c r="B30" s="7" t="s">
        <v>25</v>
      </c>
      <c r="C30" s="7" t="s">
        <v>74</v>
      </c>
      <c r="D30" s="7" t="s">
        <v>79</v>
      </c>
      <c r="E30" s="7" t="s">
        <v>200</v>
      </c>
      <c r="F30" s="7"/>
      <c r="G30" s="42">
        <f t="shared" ref="G30:H37" si="6">G31</f>
        <v>12325</v>
      </c>
      <c r="H30" s="42">
        <f t="shared" si="6"/>
        <v>12325</v>
      </c>
      <c r="I30" s="42">
        <f>I31</f>
        <v>12325</v>
      </c>
      <c r="J30" s="12"/>
    </row>
    <row r="31" spans="1:10" s="1" customFormat="1" ht="25.5" customHeight="1" x14ac:dyDescent="0.2">
      <c r="A31" s="29" t="s">
        <v>419</v>
      </c>
      <c r="B31" s="7" t="s">
        <v>25</v>
      </c>
      <c r="C31" s="7" t="s">
        <v>74</v>
      </c>
      <c r="D31" s="7" t="s">
        <v>79</v>
      </c>
      <c r="E31" s="7" t="s">
        <v>265</v>
      </c>
      <c r="F31" s="7"/>
      <c r="G31" s="42">
        <f>G36+G32</f>
        <v>12325</v>
      </c>
      <c r="H31" s="42">
        <f t="shared" ref="H31:I31" si="7">H36+H32</f>
        <v>12325</v>
      </c>
      <c r="I31" s="42">
        <f t="shared" si="7"/>
        <v>12325</v>
      </c>
      <c r="J31" s="12"/>
    </row>
    <row r="32" spans="1:10" s="1" customFormat="1" ht="51" customHeight="1" x14ac:dyDescent="0.2">
      <c r="A32" s="29" t="s">
        <v>418</v>
      </c>
      <c r="B32" s="7" t="s">
        <v>25</v>
      </c>
      <c r="C32" s="7" t="s">
        <v>74</v>
      </c>
      <c r="D32" s="7" t="s">
        <v>79</v>
      </c>
      <c r="E32" s="7" t="s">
        <v>267</v>
      </c>
      <c r="F32" s="7"/>
      <c r="G32" s="42">
        <f>G33</f>
        <v>11400</v>
      </c>
      <c r="H32" s="42">
        <f t="shared" ref="H32:I32" si="8">H33</f>
        <v>11400</v>
      </c>
      <c r="I32" s="42">
        <f t="shared" si="8"/>
        <v>11400</v>
      </c>
      <c r="J32" s="12"/>
    </row>
    <row r="33" spans="1:12" s="1" customFormat="1" ht="12.75" customHeight="1" x14ac:dyDescent="0.2">
      <c r="A33" s="29" t="s">
        <v>133</v>
      </c>
      <c r="B33" s="7" t="s">
        <v>25</v>
      </c>
      <c r="C33" s="7" t="s">
        <v>74</v>
      </c>
      <c r="D33" s="7" t="s">
        <v>79</v>
      </c>
      <c r="E33" s="7" t="s">
        <v>357</v>
      </c>
      <c r="F33" s="7"/>
      <c r="G33" s="42">
        <f>G34+G35</f>
        <v>11400</v>
      </c>
      <c r="H33" s="42">
        <f t="shared" ref="H33:I33" si="9">H34+H35</f>
        <v>11400</v>
      </c>
      <c r="I33" s="42">
        <f t="shared" si="9"/>
        <v>11400</v>
      </c>
      <c r="J33" s="12"/>
    </row>
    <row r="34" spans="1:12" s="1" customFormat="1" ht="51" customHeight="1" x14ac:dyDescent="0.2">
      <c r="A34" s="30" t="s">
        <v>41</v>
      </c>
      <c r="B34" s="7" t="s">
        <v>25</v>
      </c>
      <c r="C34" s="7" t="s">
        <v>74</v>
      </c>
      <c r="D34" s="7" t="s">
        <v>79</v>
      </c>
      <c r="E34" s="7" t="s">
        <v>357</v>
      </c>
      <c r="F34" s="7" t="s">
        <v>42</v>
      </c>
      <c r="G34" s="42">
        <v>11100</v>
      </c>
      <c r="H34" s="42">
        <v>11100</v>
      </c>
      <c r="I34" s="42">
        <v>11100</v>
      </c>
      <c r="J34" s="12"/>
    </row>
    <row r="35" spans="1:12" s="1" customFormat="1" ht="25.5" customHeight="1" x14ac:dyDescent="0.2">
      <c r="A35" s="30" t="s">
        <v>160</v>
      </c>
      <c r="B35" s="7" t="s">
        <v>25</v>
      </c>
      <c r="C35" s="7" t="s">
        <v>74</v>
      </c>
      <c r="D35" s="7" t="s">
        <v>79</v>
      </c>
      <c r="E35" s="7" t="s">
        <v>357</v>
      </c>
      <c r="F35" s="7" t="s">
        <v>44</v>
      </c>
      <c r="G35" s="42">
        <v>300</v>
      </c>
      <c r="H35" s="42">
        <v>300</v>
      </c>
      <c r="I35" s="42">
        <v>300</v>
      </c>
      <c r="J35" s="12"/>
    </row>
    <row r="36" spans="1:12" s="2" customFormat="1" ht="38.25" customHeight="1" x14ac:dyDescent="0.2">
      <c r="A36" s="30" t="s">
        <v>271</v>
      </c>
      <c r="B36" s="7" t="s">
        <v>25</v>
      </c>
      <c r="C36" s="7" t="s">
        <v>74</v>
      </c>
      <c r="D36" s="7" t="s">
        <v>79</v>
      </c>
      <c r="E36" s="7" t="s">
        <v>270</v>
      </c>
      <c r="F36" s="7"/>
      <c r="G36" s="42">
        <f t="shared" si="6"/>
        <v>925</v>
      </c>
      <c r="H36" s="42">
        <f t="shared" si="6"/>
        <v>925</v>
      </c>
      <c r="I36" s="42">
        <f>I37</f>
        <v>925</v>
      </c>
      <c r="J36" s="15"/>
    </row>
    <row r="37" spans="1:12" s="2" customFormat="1" ht="12.75" customHeight="1" x14ac:dyDescent="0.2">
      <c r="A37" s="30" t="s">
        <v>107</v>
      </c>
      <c r="B37" s="7" t="s">
        <v>25</v>
      </c>
      <c r="C37" s="7" t="s">
        <v>74</v>
      </c>
      <c r="D37" s="7" t="s">
        <v>79</v>
      </c>
      <c r="E37" s="7" t="s">
        <v>281</v>
      </c>
      <c r="F37" s="7"/>
      <c r="G37" s="42">
        <f t="shared" si="6"/>
        <v>925</v>
      </c>
      <c r="H37" s="42">
        <f t="shared" si="6"/>
        <v>925</v>
      </c>
      <c r="I37" s="42">
        <f>I38</f>
        <v>925</v>
      </c>
      <c r="J37" s="15"/>
    </row>
    <row r="38" spans="1:12" s="2" customFormat="1" ht="25.5" customHeight="1" x14ac:dyDescent="0.2">
      <c r="A38" s="30" t="s">
        <v>160</v>
      </c>
      <c r="B38" s="7" t="s">
        <v>25</v>
      </c>
      <c r="C38" s="7" t="s">
        <v>74</v>
      </c>
      <c r="D38" s="7" t="s">
        <v>79</v>
      </c>
      <c r="E38" s="7" t="s">
        <v>281</v>
      </c>
      <c r="F38" s="7" t="s">
        <v>44</v>
      </c>
      <c r="G38" s="42">
        <v>925</v>
      </c>
      <c r="H38" s="42">
        <v>925</v>
      </c>
      <c r="I38" s="42">
        <v>925</v>
      </c>
      <c r="J38" s="15"/>
    </row>
    <row r="39" spans="1:12" s="2" customFormat="1" ht="25.5" x14ac:dyDescent="0.2">
      <c r="A39" s="30" t="s">
        <v>91</v>
      </c>
      <c r="B39" s="7" t="s">
        <v>25</v>
      </c>
      <c r="C39" s="7" t="s">
        <v>74</v>
      </c>
      <c r="D39" s="7" t="s">
        <v>79</v>
      </c>
      <c r="E39" s="7" t="s">
        <v>96</v>
      </c>
      <c r="F39" s="7"/>
      <c r="G39" s="42">
        <f>G40</f>
        <v>2000</v>
      </c>
      <c r="H39" s="42">
        <f t="shared" ref="H39:I41" si="10">H40</f>
        <v>0</v>
      </c>
      <c r="I39" s="42">
        <f t="shared" si="10"/>
        <v>0</v>
      </c>
      <c r="J39" s="15"/>
    </row>
    <row r="40" spans="1:12" s="2" customFormat="1" x14ac:dyDescent="0.2">
      <c r="A40" s="30" t="s">
        <v>92</v>
      </c>
      <c r="B40" s="7" t="s">
        <v>25</v>
      </c>
      <c r="C40" s="7" t="s">
        <v>74</v>
      </c>
      <c r="D40" s="7" t="s">
        <v>79</v>
      </c>
      <c r="E40" s="7" t="s">
        <v>97</v>
      </c>
      <c r="F40" s="7"/>
      <c r="G40" s="42">
        <f>G41</f>
        <v>2000</v>
      </c>
      <c r="H40" s="42">
        <f t="shared" si="10"/>
        <v>0</v>
      </c>
      <c r="I40" s="42">
        <f t="shared" si="10"/>
        <v>0</v>
      </c>
      <c r="J40" s="15"/>
    </row>
    <row r="41" spans="1:12" s="2" customFormat="1" ht="25.5" x14ac:dyDescent="0.2">
      <c r="A41" s="67" t="s">
        <v>487</v>
      </c>
      <c r="B41" s="7" t="s">
        <v>25</v>
      </c>
      <c r="C41" s="7" t="s">
        <v>74</v>
      </c>
      <c r="D41" s="7" t="s">
        <v>79</v>
      </c>
      <c r="E41" s="7" t="s">
        <v>457</v>
      </c>
      <c r="F41" s="7"/>
      <c r="G41" s="42">
        <f>G42</f>
        <v>2000</v>
      </c>
      <c r="H41" s="42">
        <f t="shared" si="10"/>
        <v>0</v>
      </c>
      <c r="I41" s="42">
        <f t="shared" si="10"/>
        <v>0</v>
      </c>
      <c r="J41" s="15"/>
    </row>
    <row r="42" spans="1:12" s="2" customFormat="1" ht="25.5" x14ac:dyDescent="0.2">
      <c r="A42" s="69" t="s">
        <v>160</v>
      </c>
      <c r="B42" s="7" t="s">
        <v>25</v>
      </c>
      <c r="C42" s="7" t="s">
        <v>74</v>
      </c>
      <c r="D42" s="7" t="s">
        <v>79</v>
      </c>
      <c r="E42" s="7" t="s">
        <v>457</v>
      </c>
      <c r="F42" s="7" t="s">
        <v>44</v>
      </c>
      <c r="G42" s="42">
        <v>2000</v>
      </c>
      <c r="H42" s="42">
        <v>0</v>
      </c>
      <c r="I42" s="42">
        <v>0</v>
      </c>
      <c r="J42" s="15"/>
    </row>
    <row r="43" spans="1:12" ht="25.5" customHeight="1" x14ac:dyDescent="0.2">
      <c r="A43" s="58" t="s">
        <v>359</v>
      </c>
      <c r="B43" s="8" t="s">
        <v>24</v>
      </c>
      <c r="C43" s="8"/>
      <c r="D43" s="8"/>
      <c r="E43" s="8"/>
      <c r="F43" s="8"/>
      <c r="G43" s="45">
        <f>G44+G109+G130+G142+G124+G98</f>
        <v>50751.25</v>
      </c>
      <c r="H43" s="45">
        <f>H44+H109+H130+H142+H124+H98</f>
        <v>36236.93</v>
      </c>
      <c r="I43" s="45">
        <f>I44+I109+I130+I142+I124+I98</f>
        <v>34713.17</v>
      </c>
      <c r="L43" s="34"/>
    </row>
    <row r="44" spans="1:12" ht="12.75" customHeight="1" x14ac:dyDescent="0.2">
      <c r="A44" s="29" t="s">
        <v>11</v>
      </c>
      <c r="B44" s="7" t="s">
        <v>24</v>
      </c>
      <c r="C44" s="7" t="s">
        <v>74</v>
      </c>
      <c r="D44" s="7"/>
      <c r="E44" s="7"/>
      <c r="F44" s="7"/>
      <c r="G44" s="43">
        <f t="shared" ref="G44:H44" si="11">G45+G50+G62+G57</f>
        <v>34013.769999999997</v>
      </c>
      <c r="H44" s="43">
        <f t="shared" si="11"/>
        <v>32214.129999999997</v>
      </c>
      <c r="I44" s="43">
        <f>I45+I50+I62+I57</f>
        <v>30690.369999999995</v>
      </c>
    </row>
    <row r="45" spans="1:12" ht="25.5" customHeight="1" x14ac:dyDescent="0.2">
      <c r="A45" s="30" t="s">
        <v>20</v>
      </c>
      <c r="B45" s="7" t="s">
        <v>24</v>
      </c>
      <c r="C45" s="7" t="s">
        <v>74</v>
      </c>
      <c r="D45" s="7" t="s">
        <v>81</v>
      </c>
      <c r="E45" s="7"/>
      <c r="F45" s="7"/>
      <c r="G45" s="42">
        <f t="shared" ref="G45:H48" si="12">G46</f>
        <v>1098.8</v>
      </c>
      <c r="H45" s="42">
        <f t="shared" si="12"/>
        <v>1098.8</v>
      </c>
      <c r="I45" s="42">
        <f>I46</f>
        <v>1098.8</v>
      </c>
    </row>
    <row r="46" spans="1:12" ht="25.5" x14ac:dyDescent="0.2">
      <c r="A46" s="30" t="s">
        <v>91</v>
      </c>
      <c r="B46" s="7" t="s">
        <v>24</v>
      </c>
      <c r="C46" s="7" t="s">
        <v>74</v>
      </c>
      <c r="D46" s="7" t="s">
        <v>81</v>
      </c>
      <c r="E46" s="7" t="s">
        <v>96</v>
      </c>
      <c r="F46" s="7"/>
      <c r="G46" s="42">
        <f t="shared" si="12"/>
        <v>1098.8</v>
      </c>
      <c r="H46" s="42">
        <f t="shared" si="12"/>
        <v>1098.8</v>
      </c>
      <c r="I46" s="42">
        <f>I47</f>
        <v>1098.8</v>
      </c>
    </row>
    <row r="47" spans="1:12" ht="38.25" x14ac:dyDescent="0.2">
      <c r="A47" s="59" t="s">
        <v>158</v>
      </c>
      <c r="B47" s="7" t="s">
        <v>24</v>
      </c>
      <c r="C47" s="7" t="s">
        <v>74</v>
      </c>
      <c r="D47" s="7" t="s">
        <v>81</v>
      </c>
      <c r="E47" s="7" t="s">
        <v>94</v>
      </c>
      <c r="F47" s="7"/>
      <c r="G47" s="42">
        <f t="shared" si="12"/>
        <v>1098.8</v>
      </c>
      <c r="H47" s="42">
        <f t="shared" si="12"/>
        <v>1098.8</v>
      </c>
      <c r="I47" s="42">
        <f>I48</f>
        <v>1098.8</v>
      </c>
    </row>
    <row r="48" spans="1:12" x14ac:dyDescent="0.2">
      <c r="A48" s="30" t="s">
        <v>18</v>
      </c>
      <c r="B48" s="7" t="s">
        <v>24</v>
      </c>
      <c r="C48" s="7" t="s">
        <v>74</v>
      </c>
      <c r="D48" s="7" t="s">
        <v>81</v>
      </c>
      <c r="E48" s="7" t="s">
        <v>95</v>
      </c>
      <c r="F48" s="7"/>
      <c r="G48" s="42">
        <f t="shared" si="12"/>
        <v>1098.8</v>
      </c>
      <c r="H48" s="42">
        <f t="shared" si="12"/>
        <v>1098.8</v>
      </c>
      <c r="I48" s="42">
        <f>I49</f>
        <v>1098.8</v>
      </c>
    </row>
    <row r="49" spans="1:10" ht="51" x14ac:dyDescent="0.2">
      <c r="A49" s="30" t="s">
        <v>41</v>
      </c>
      <c r="B49" s="7" t="s">
        <v>24</v>
      </c>
      <c r="C49" s="7" t="s">
        <v>74</v>
      </c>
      <c r="D49" s="7" t="s">
        <v>81</v>
      </c>
      <c r="E49" s="7" t="s">
        <v>95</v>
      </c>
      <c r="F49" s="7" t="s">
        <v>42</v>
      </c>
      <c r="G49" s="42">
        <v>1098.8</v>
      </c>
      <c r="H49" s="42">
        <v>1098.8</v>
      </c>
      <c r="I49" s="42">
        <v>1098.8</v>
      </c>
      <c r="J49" s="12"/>
    </row>
    <row r="50" spans="1:10" ht="38.25" customHeight="1" x14ac:dyDescent="0.2">
      <c r="A50" s="30" t="s">
        <v>43</v>
      </c>
      <c r="B50" s="7" t="s">
        <v>24</v>
      </c>
      <c r="C50" s="7" t="s">
        <v>74</v>
      </c>
      <c r="D50" s="7" t="s">
        <v>75</v>
      </c>
      <c r="E50" s="7"/>
      <c r="F50" s="7"/>
      <c r="G50" s="42">
        <f t="shared" ref="G50:H50" si="13">G51</f>
        <v>23791.699999999997</v>
      </c>
      <c r="H50" s="42">
        <f t="shared" si="13"/>
        <v>22605.899999999998</v>
      </c>
      <c r="I50" s="42">
        <f>I51</f>
        <v>22605.899999999998</v>
      </c>
    </row>
    <row r="51" spans="1:10" ht="38.25" customHeight="1" x14ac:dyDescent="0.2">
      <c r="A51" s="30" t="s">
        <v>398</v>
      </c>
      <c r="B51" s="7" t="s">
        <v>24</v>
      </c>
      <c r="C51" s="7" t="s">
        <v>74</v>
      </c>
      <c r="D51" s="7" t="s">
        <v>75</v>
      </c>
      <c r="E51" s="7" t="s">
        <v>111</v>
      </c>
      <c r="F51" s="7"/>
      <c r="G51" s="42">
        <f t="shared" ref="G51:H51" si="14">G53</f>
        <v>23791.699999999997</v>
      </c>
      <c r="H51" s="42">
        <f t="shared" si="14"/>
        <v>22605.899999999998</v>
      </c>
      <c r="I51" s="42">
        <f>I53</f>
        <v>22605.899999999998</v>
      </c>
    </row>
    <row r="52" spans="1:10" ht="25.5" customHeight="1" x14ac:dyDescent="0.2">
      <c r="A52" s="30" t="s">
        <v>421</v>
      </c>
      <c r="B52" s="7" t="s">
        <v>24</v>
      </c>
      <c r="C52" s="7" t="s">
        <v>74</v>
      </c>
      <c r="D52" s="7" t="s">
        <v>75</v>
      </c>
      <c r="E52" s="7" t="s">
        <v>162</v>
      </c>
      <c r="F52" s="7"/>
      <c r="G52" s="42">
        <f t="shared" ref="G52:H52" si="15">G53</f>
        <v>23791.699999999997</v>
      </c>
      <c r="H52" s="42">
        <f t="shared" si="15"/>
        <v>22605.899999999998</v>
      </c>
      <c r="I52" s="42">
        <f>I53</f>
        <v>22605.899999999998</v>
      </c>
    </row>
    <row r="53" spans="1:10" ht="25.5" customHeight="1" x14ac:dyDescent="0.2">
      <c r="A53" s="30" t="s">
        <v>49</v>
      </c>
      <c r="B53" s="7" t="s">
        <v>24</v>
      </c>
      <c r="C53" s="7" t="s">
        <v>74</v>
      </c>
      <c r="D53" s="7" t="s">
        <v>75</v>
      </c>
      <c r="E53" s="7" t="s">
        <v>163</v>
      </c>
      <c r="F53" s="7"/>
      <c r="G53" s="42">
        <f t="shared" ref="G53:H53" si="16">G54+G55+G56</f>
        <v>23791.699999999997</v>
      </c>
      <c r="H53" s="42">
        <f t="shared" si="16"/>
        <v>22605.899999999998</v>
      </c>
      <c r="I53" s="42">
        <f>I54+I55+I56</f>
        <v>22605.899999999998</v>
      </c>
    </row>
    <row r="54" spans="1:10" ht="51" customHeight="1" x14ac:dyDescent="0.2">
      <c r="A54" s="30" t="s">
        <v>41</v>
      </c>
      <c r="B54" s="7" t="s">
        <v>24</v>
      </c>
      <c r="C54" s="7" t="s">
        <v>74</v>
      </c>
      <c r="D54" s="7" t="s">
        <v>75</v>
      </c>
      <c r="E54" s="7" t="s">
        <v>163</v>
      </c>
      <c r="F54" s="7" t="s">
        <v>42</v>
      </c>
      <c r="G54" s="42">
        <v>18623.099999999999</v>
      </c>
      <c r="H54" s="42">
        <v>18623.099999999999</v>
      </c>
      <c r="I54" s="42">
        <v>18623.099999999999</v>
      </c>
      <c r="J54" s="12"/>
    </row>
    <row r="55" spans="1:10" ht="25.5" customHeight="1" x14ac:dyDescent="0.2">
      <c r="A55" s="30" t="s">
        <v>160</v>
      </c>
      <c r="B55" s="7" t="s">
        <v>24</v>
      </c>
      <c r="C55" s="7" t="s">
        <v>74</v>
      </c>
      <c r="D55" s="7" t="s">
        <v>75</v>
      </c>
      <c r="E55" s="7" t="s">
        <v>163</v>
      </c>
      <c r="F55" s="7" t="s">
        <v>44</v>
      </c>
      <c r="G55" s="60">
        <v>4942.1000000000004</v>
      </c>
      <c r="H55" s="7" t="s">
        <v>363</v>
      </c>
      <c r="I55" s="42">
        <v>3912.8</v>
      </c>
      <c r="J55" s="12"/>
    </row>
    <row r="56" spans="1:10" ht="12.75" customHeight="1" x14ac:dyDescent="0.2">
      <c r="A56" s="30" t="s">
        <v>46</v>
      </c>
      <c r="B56" s="7" t="s">
        <v>24</v>
      </c>
      <c r="C56" s="7" t="s">
        <v>74</v>
      </c>
      <c r="D56" s="7" t="s">
        <v>75</v>
      </c>
      <c r="E56" s="7" t="s">
        <v>163</v>
      </c>
      <c r="F56" s="7" t="s">
        <v>45</v>
      </c>
      <c r="G56" s="42">
        <v>226.5</v>
      </c>
      <c r="H56" s="42">
        <v>70</v>
      </c>
      <c r="I56" s="42">
        <v>70</v>
      </c>
      <c r="J56" s="12"/>
    </row>
    <row r="57" spans="1:10" ht="12.75" customHeight="1" x14ac:dyDescent="0.2">
      <c r="A57" s="30" t="s">
        <v>286</v>
      </c>
      <c r="B57" s="7" t="s">
        <v>24</v>
      </c>
      <c r="C57" s="7" t="s">
        <v>74</v>
      </c>
      <c r="D57" s="7" t="s">
        <v>86</v>
      </c>
      <c r="E57" s="7"/>
      <c r="F57" s="7"/>
      <c r="G57" s="42">
        <f t="shared" ref="G57:H60" si="17">G58</f>
        <v>2.1</v>
      </c>
      <c r="H57" s="42">
        <f t="shared" si="17"/>
        <v>0.3</v>
      </c>
      <c r="I57" s="42">
        <f>I58</f>
        <v>0.3</v>
      </c>
      <c r="J57" s="12"/>
    </row>
    <row r="58" spans="1:10" ht="25.5" x14ac:dyDescent="0.2">
      <c r="A58" s="30" t="s">
        <v>91</v>
      </c>
      <c r="B58" s="7" t="s">
        <v>24</v>
      </c>
      <c r="C58" s="7" t="s">
        <v>74</v>
      </c>
      <c r="D58" s="7" t="s">
        <v>86</v>
      </c>
      <c r="E58" s="7" t="s">
        <v>96</v>
      </c>
      <c r="F58" s="7"/>
      <c r="G58" s="42">
        <f t="shared" si="17"/>
        <v>2.1</v>
      </c>
      <c r="H58" s="42">
        <f t="shared" si="17"/>
        <v>0.3</v>
      </c>
      <c r="I58" s="42">
        <f>I59</f>
        <v>0.3</v>
      </c>
      <c r="J58" s="78"/>
    </row>
    <row r="59" spans="1:10" x14ac:dyDescent="0.2">
      <c r="A59" s="30" t="s">
        <v>92</v>
      </c>
      <c r="B59" s="7" t="s">
        <v>24</v>
      </c>
      <c r="C59" s="7" t="s">
        <v>74</v>
      </c>
      <c r="D59" s="7" t="s">
        <v>86</v>
      </c>
      <c r="E59" s="7" t="s">
        <v>97</v>
      </c>
      <c r="F59" s="7"/>
      <c r="G59" s="42">
        <f t="shared" si="17"/>
        <v>2.1</v>
      </c>
      <c r="H59" s="42">
        <f t="shared" si="17"/>
        <v>0.3</v>
      </c>
      <c r="I59" s="42">
        <f>I60</f>
        <v>0.3</v>
      </c>
      <c r="J59" s="78"/>
    </row>
    <row r="60" spans="1:10" ht="38.25" x14ac:dyDescent="0.2">
      <c r="A60" s="30" t="s">
        <v>287</v>
      </c>
      <c r="B60" s="7" t="s">
        <v>24</v>
      </c>
      <c r="C60" s="7" t="s">
        <v>74</v>
      </c>
      <c r="D60" s="7" t="s">
        <v>86</v>
      </c>
      <c r="E60" s="7" t="s">
        <v>288</v>
      </c>
      <c r="F60" s="7"/>
      <c r="G60" s="42">
        <f t="shared" si="17"/>
        <v>2.1</v>
      </c>
      <c r="H60" s="42">
        <f t="shared" si="17"/>
        <v>0.3</v>
      </c>
      <c r="I60" s="42">
        <f>I61</f>
        <v>0.3</v>
      </c>
      <c r="J60" s="78"/>
    </row>
    <row r="61" spans="1:10" ht="25.5" x14ac:dyDescent="0.2">
      <c r="A61" s="30" t="s">
        <v>160</v>
      </c>
      <c r="B61" s="7" t="s">
        <v>24</v>
      </c>
      <c r="C61" s="7" t="s">
        <v>74</v>
      </c>
      <c r="D61" s="7" t="s">
        <v>86</v>
      </c>
      <c r="E61" s="7" t="s">
        <v>288</v>
      </c>
      <c r="F61" s="7" t="s">
        <v>44</v>
      </c>
      <c r="G61" s="42">
        <v>2.1</v>
      </c>
      <c r="H61" s="42">
        <v>0.3</v>
      </c>
      <c r="I61" s="42">
        <v>0.3</v>
      </c>
      <c r="J61" s="78"/>
    </row>
    <row r="62" spans="1:10" ht="12.75" customHeight="1" x14ac:dyDescent="0.2">
      <c r="A62" s="30" t="s">
        <v>12</v>
      </c>
      <c r="B62" s="7" t="s">
        <v>24</v>
      </c>
      <c r="C62" s="7" t="s">
        <v>74</v>
      </c>
      <c r="D62" s="7" t="s">
        <v>79</v>
      </c>
      <c r="E62" s="7"/>
      <c r="F62" s="7"/>
      <c r="G62" s="42">
        <f>G63+G68+G71+G78</f>
        <v>9121.17</v>
      </c>
      <c r="H62" s="42">
        <f t="shared" ref="H62:I62" si="18">H63+H68+H71+H78</f>
        <v>8509.130000000001</v>
      </c>
      <c r="I62" s="42">
        <f t="shared" si="18"/>
        <v>6985.37</v>
      </c>
    </row>
    <row r="63" spans="1:10" ht="38.25" customHeight="1" x14ac:dyDescent="0.2">
      <c r="A63" s="30" t="s">
        <v>398</v>
      </c>
      <c r="B63" s="7" t="s">
        <v>24</v>
      </c>
      <c r="C63" s="7" t="s">
        <v>74</v>
      </c>
      <c r="D63" s="7" t="s">
        <v>79</v>
      </c>
      <c r="E63" s="7" t="s">
        <v>111</v>
      </c>
      <c r="F63" s="7"/>
      <c r="G63" s="42">
        <f>G64</f>
        <v>876</v>
      </c>
      <c r="H63" s="42">
        <f t="shared" ref="H63:I64" si="19">H64</f>
        <v>100</v>
      </c>
      <c r="I63" s="42">
        <f t="shared" si="19"/>
        <v>100</v>
      </c>
    </row>
    <row r="64" spans="1:10" ht="38.25" customHeight="1" x14ac:dyDescent="0.2">
      <c r="A64" s="30" t="s">
        <v>422</v>
      </c>
      <c r="B64" s="7" t="s">
        <v>24</v>
      </c>
      <c r="C64" s="7" t="s">
        <v>74</v>
      </c>
      <c r="D64" s="7" t="s">
        <v>79</v>
      </c>
      <c r="E64" s="7" t="s">
        <v>364</v>
      </c>
      <c r="F64" s="7"/>
      <c r="G64" s="42">
        <f>G65</f>
        <v>876</v>
      </c>
      <c r="H64" s="42">
        <f t="shared" si="19"/>
        <v>100</v>
      </c>
      <c r="I64" s="42">
        <f t="shared" si="19"/>
        <v>100</v>
      </c>
    </row>
    <row r="65" spans="1:11" ht="12.75" customHeight="1" x14ac:dyDescent="0.2">
      <c r="A65" s="30" t="s">
        <v>107</v>
      </c>
      <c r="B65" s="7" t="s">
        <v>24</v>
      </c>
      <c r="C65" s="7" t="s">
        <v>74</v>
      </c>
      <c r="D65" s="7" t="s">
        <v>79</v>
      </c>
      <c r="E65" s="7" t="s">
        <v>365</v>
      </c>
      <c r="F65" s="7"/>
      <c r="G65" s="42">
        <f>G66</f>
        <v>876</v>
      </c>
      <c r="H65" s="42">
        <f t="shared" ref="H65:I65" si="20">H66</f>
        <v>100</v>
      </c>
      <c r="I65" s="42">
        <f t="shared" si="20"/>
        <v>100</v>
      </c>
    </row>
    <row r="66" spans="1:11" ht="25.5" customHeight="1" x14ac:dyDescent="0.2">
      <c r="A66" s="30" t="s">
        <v>160</v>
      </c>
      <c r="B66" s="7" t="s">
        <v>24</v>
      </c>
      <c r="C66" s="7" t="s">
        <v>74</v>
      </c>
      <c r="D66" s="7" t="s">
        <v>79</v>
      </c>
      <c r="E66" s="7" t="s">
        <v>365</v>
      </c>
      <c r="F66" s="7" t="s">
        <v>44</v>
      </c>
      <c r="G66" s="42">
        <v>876</v>
      </c>
      <c r="H66" s="42">
        <v>100</v>
      </c>
      <c r="I66" s="42">
        <v>100</v>
      </c>
    </row>
    <row r="67" spans="1:11" ht="38.25" customHeight="1" x14ac:dyDescent="0.2">
      <c r="A67" s="30" t="s">
        <v>401</v>
      </c>
      <c r="B67" s="7" t="s">
        <v>24</v>
      </c>
      <c r="C67" s="7" t="s">
        <v>74</v>
      </c>
      <c r="D67" s="7" t="s">
        <v>79</v>
      </c>
      <c r="E67" s="6" t="s">
        <v>312</v>
      </c>
      <c r="F67" s="7"/>
      <c r="G67" s="42">
        <f t="shared" ref="G67:H69" si="21">G68</f>
        <v>10</v>
      </c>
      <c r="H67" s="42">
        <f t="shared" si="21"/>
        <v>10</v>
      </c>
      <c r="I67" s="42">
        <f>I68</f>
        <v>10</v>
      </c>
      <c r="J67" s="12"/>
    </row>
    <row r="68" spans="1:11" ht="12.75" customHeight="1" x14ac:dyDescent="0.2">
      <c r="A68" s="29" t="s">
        <v>310</v>
      </c>
      <c r="B68" s="7" t="s">
        <v>24</v>
      </c>
      <c r="C68" s="7" t="s">
        <v>74</v>
      </c>
      <c r="D68" s="7" t="s">
        <v>79</v>
      </c>
      <c r="E68" s="7" t="s">
        <v>423</v>
      </c>
      <c r="F68" s="7"/>
      <c r="G68" s="43">
        <f t="shared" si="21"/>
        <v>10</v>
      </c>
      <c r="H68" s="43">
        <f t="shared" si="21"/>
        <v>10</v>
      </c>
      <c r="I68" s="43">
        <f>I69</f>
        <v>10</v>
      </c>
      <c r="J68" s="12"/>
    </row>
    <row r="69" spans="1:11" ht="12.75" customHeight="1" x14ac:dyDescent="0.2">
      <c r="A69" s="29" t="s">
        <v>311</v>
      </c>
      <c r="B69" s="7" t="s">
        <v>24</v>
      </c>
      <c r="C69" s="7" t="s">
        <v>74</v>
      </c>
      <c r="D69" s="7" t="s">
        <v>79</v>
      </c>
      <c r="E69" s="7" t="s">
        <v>424</v>
      </c>
      <c r="F69" s="7"/>
      <c r="G69" s="43">
        <f t="shared" si="21"/>
        <v>10</v>
      </c>
      <c r="H69" s="43">
        <f t="shared" si="21"/>
        <v>10</v>
      </c>
      <c r="I69" s="43">
        <f>I70</f>
        <v>10</v>
      </c>
      <c r="J69" s="12"/>
    </row>
    <row r="70" spans="1:11" ht="25.5" customHeight="1" x14ac:dyDescent="0.2">
      <c r="A70" s="30" t="s">
        <v>160</v>
      </c>
      <c r="B70" s="7" t="s">
        <v>24</v>
      </c>
      <c r="C70" s="7" t="s">
        <v>74</v>
      </c>
      <c r="D70" s="7" t="s">
        <v>79</v>
      </c>
      <c r="E70" s="7" t="s">
        <v>424</v>
      </c>
      <c r="F70" s="7" t="s">
        <v>44</v>
      </c>
      <c r="G70" s="43">
        <v>10</v>
      </c>
      <c r="H70" s="43">
        <v>10</v>
      </c>
      <c r="I70" s="43">
        <v>10</v>
      </c>
      <c r="J70" s="12"/>
    </row>
    <row r="71" spans="1:11" ht="38.25" customHeight="1" x14ac:dyDescent="0.2">
      <c r="A71" s="30" t="s">
        <v>402</v>
      </c>
      <c r="B71" s="20" t="s">
        <v>24</v>
      </c>
      <c r="C71" s="20" t="s">
        <v>74</v>
      </c>
      <c r="D71" s="20" t="s">
        <v>79</v>
      </c>
      <c r="E71" s="20" t="s">
        <v>104</v>
      </c>
      <c r="F71" s="20"/>
      <c r="G71" s="42">
        <f>G72</f>
        <v>5250.1</v>
      </c>
      <c r="H71" s="42">
        <f t="shared" ref="H71" si="22">H72</f>
        <v>6127.06</v>
      </c>
      <c r="I71" s="42">
        <f>I72</f>
        <v>4603.3</v>
      </c>
      <c r="J71" s="16"/>
      <c r="K71" s="9"/>
    </row>
    <row r="72" spans="1:11" ht="12.75" customHeight="1" x14ac:dyDescent="0.2">
      <c r="A72" s="30" t="s">
        <v>167</v>
      </c>
      <c r="B72" s="7" t="s">
        <v>24</v>
      </c>
      <c r="C72" s="7" t="s">
        <v>74</v>
      </c>
      <c r="D72" s="7" t="s">
        <v>79</v>
      </c>
      <c r="E72" s="7" t="s">
        <v>166</v>
      </c>
      <c r="F72" s="7"/>
      <c r="G72" s="42">
        <f>G73+G75</f>
        <v>5250.1</v>
      </c>
      <c r="H72" s="42">
        <f t="shared" ref="H72" si="23">H73+H75</f>
        <v>6127.06</v>
      </c>
      <c r="I72" s="42">
        <f>I73+I75</f>
        <v>4603.3</v>
      </c>
      <c r="J72" s="16"/>
      <c r="K72" s="9"/>
    </row>
    <row r="73" spans="1:11" ht="25.5" customHeight="1" x14ac:dyDescent="0.2">
      <c r="A73" s="59" t="s">
        <v>67</v>
      </c>
      <c r="B73" s="7" t="s">
        <v>24</v>
      </c>
      <c r="C73" s="7" t="s">
        <v>74</v>
      </c>
      <c r="D73" s="7" t="s">
        <v>79</v>
      </c>
      <c r="E73" s="7" t="s">
        <v>168</v>
      </c>
      <c r="F73" s="7"/>
      <c r="G73" s="42">
        <f t="shared" ref="G73:H73" si="24">G74</f>
        <v>2692.8</v>
      </c>
      <c r="H73" s="42">
        <f t="shared" si="24"/>
        <v>3619.76</v>
      </c>
      <c r="I73" s="42">
        <f>I74</f>
        <v>2096</v>
      </c>
      <c r="J73" s="16"/>
      <c r="K73" s="9"/>
    </row>
    <row r="74" spans="1:11" ht="25.5" customHeight="1" x14ac:dyDescent="0.2">
      <c r="A74" s="30" t="s">
        <v>160</v>
      </c>
      <c r="B74" s="7" t="s">
        <v>24</v>
      </c>
      <c r="C74" s="7" t="s">
        <v>74</v>
      </c>
      <c r="D74" s="7" t="s">
        <v>79</v>
      </c>
      <c r="E74" s="7" t="s">
        <v>168</v>
      </c>
      <c r="F74" s="7" t="s">
        <v>44</v>
      </c>
      <c r="G74" s="42">
        <v>2692.8</v>
      </c>
      <c r="H74" s="42">
        <v>3619.76</v>
      </c>
      <c r="I74" s="42">
        <v>2096</v>
      </c>
      <c r="J74" s="12"/>
      <c r="K74" s="9"/>
    </row>
    <row r="75" spans="1:11" ht="25.5" customHeight="1" x14ac:dyDescent="0.2">
      <c r="A75" s="30" t="s">
        <v>262</v>
      </c>
      <c r="B75" s="7" t="s">
        <v>24</v>
      </c>
      <c r="C75" s="7" t="s">
        <v>74</v>
      </c>
      <c r="D75" s="7" t="s">
        <v>79</v>
      </c>
      <c r="E75" s="7" t="s">
        <v>261</v>
      </c>
      <c r="F75" s="7"/>
      <c r="G75" s="42">
        <f t="shared" ref="G75:H75" si="25">SUM(G76:G77)</f>
        <v>2557.3000000000002</v>
      </c>
      <c r="H75" s="42">
        <f t="shared" si="25"/>
        <v>2507.3000000000002</v>
      </c>
      <c r="I75" s="42">
        <f>SUM(I76:I77)</f>
        <v>2507.3000000000002</v>
      </c>
      <c r="J75" s="12"/>
      <c r="K75" s="9"/>
    </row>
    <row r="76" spans="1:11" ht="51" customHeight="1" x14ac:dyDescent="0.2">
      <c r="A76" s="30" t="s">
        <v>41</v>
      </c>
      <c r="B76" s="7" t="s">
        <v>24</v>
      </c>
      <c r="C76" s="7" t="s">
        <v>74</v>
      </c>
      <c r="D76" s="7" t="s">
        <v>79</v>
      </c>
      <c r="E76" s="7" t="s">
        <v>261</v>
      </c>
      <c r="F76" s="7" t="s">
        <v>42</v>
      </c>
      <c r="G76" s="42">
        <v>2197.3000000000002</v>
      </c>
      <c r="H76" s="42">
        <v>2197.3000000000002</v>
      </c>
      <c r="I76" s="42">
        <v>2197.3000000000002</v>
      </c>
      <c r="J76" s="12"/>
      <c r="K76" s="9"/>
    </row>
    <row r="77" spans="1:11" ht="25.5" customHeight="1" x14ac:dyDescent="0.2">
      <c r="A77" s="30" t="s">
        <v>160</v>
      </c>
      <c r="B77" s="7" t="s">
        <v>24</v>
      </c>
      <c r="C77" s="7" t="s">
        <v>74</v>
      </c>
      <c r="D77" s="7" t="s">
        <v>79</v>
      </c>
      <c r="E77" s="7" t="s">
        <v>261</v>
      </c>
      <c r="F77" s="7" t="s">
        <v>44</v>
      </c>
      <c r="G77" s="42">
        <v>360</v>
      </c>
      <c r="H77" s="42">
        <v>310</v>
      </c>
      <c r="I77" s="42">
        <v>310</v>
      </c>
      <c r="J77" s="12"/>
      <c r="K77" s="9"/>
    </row>
    <row r="78" spans="1:11" ht="25.5" x14ac:dyDescent="0.2">
      <c r="A78" s="30" t="s">
        <v>91</v>
      </c>
      <c r="B78" s="7" t="s">
        <v>24</v>
      </c>
      <c r="C78" s="7" t="s">
        <v>74</v>
      </c>
      <c r="D78" s="7" t="s">
        <v>79</v>
      </c>
      <c r="E78" s="7" t="s">
        <v>96</v>
      </c>
      <c r="F78" s="7"/>
      <c r="G78" s="42">
        <f t="shared" ref="G78:H78" si="26">G79</f>
        <v>2985.0699999999997</v>
      </c>
      <c r="H78" s="42">
        <f t="shared" si="26"/>
        <v>2272.0699999999997</v>
      </c>
      <c r="I78" s="42">
        <f>I79</f>
        <v>2272.0699999999997</v>
      </c>
      <c r="J78" s="16"/>
      <c r="K78" s="9"/>
    </row>
    <row r="79" spans="1:11" x14ac:dyDescent="0.2">
      <c r="A79" s="30" t="s">
        <v>92</v>
      </c>
      <c r="B79" s="7" t="s">
        <v>24</v>
      </c>
      <c r="C79" s="7" t="s">
        <v>74</v>
      </c>
      <c r="D79" s="7" t="s">
        <v>79</v>
      </c>
      <c r="E79" s="7" t="s">
        <v>97</v>
      </c>
      <c r="F79" s="7"/>
      <c r="G79" s="42">
        <f>G80+G83+G85+G87+G89+G92+G94+G96</f>
        <v>2985.0699999999997</v>
      </c>
      <c r="H79" s="42">
        <f t="shared" ref="H79:I79" si="27">H80+H83+H85+H87+H89+H92+H94+H96</f>
        <v>2272.0699999999997</v>
      </c>
      <c r="I79" s="42">
        <f t="shared" si="27"/>
        <v>2272.0699999999997</v>
      </c>
      <c r="J79" s="16"/>
      <c r="K79" s="9"/>
    </row>
    <row r="80" spans="1:11" ht="25.5" x14ac:dyDescent="0.2">
      <c r="A80" s="30" t="s">
        <v>48</v>
      </c>
      <c r="B80" s="7" t="s">
        <v>24</v>
      </c>
      <c r="C80" s="7" t="s">
        <v>74</v>
      </c>
      <c r="D80" s="7" t="s">
        <v>79</v>
      </c>
      <c r="E80" s="6" t="s">
        <v>275</v>
      </c>
      <c r="F80" s="7"/>
      <c r="G80" s="42">
        <f t="shared" ref="G80:H80" si="28">G81+G82</f>
        <v>436</v>
      </c>
      <c r="H80" s="42">
        <f t="shared" si="28"/>
        <v>436</v>
      </c>
      <c r="I80" s="42">
        <f>I81+I82</f>
        <v>436</v>
      </c>
      <c r="J80" s="12"/>
    </row>
    <row r="81" spans="1:11" ht="51" x14ac:dyDescent="0.2">
      <c r="A81" s="30" t="s">
        <v>41</v>
      </c>
      <c r="B81" s="7" t="s">
        <v>24</v>
      </c>
      <c r="C81" s="7" t="s">
        <v>74</v>
      </c>
      <c r="D81" s="7" t="s">
        <v>79</v>
      </c>
      <c r="E81" s="6" t="s">
        <v>275</v>
      </c>
      <c r="F81" s="7" t="s">
        <v>42</v>
      </c>
      <c r="G81" s="42">
        <v>406</v>
      </c>
      <c r="H81" s="42">
        <v>406</v>
      </c>
      <c r="I81" s="42">
        <v>406</v>
      </c>
      <c r="J81" s="12"/>
    </row>
    <row r="82" spans="1:11" ht="25.5" x14ac:dyDescent="0.2">
      <c r="A82" s="30" t="s">
        <v>160</v>
      </c>
      <c r="B82" s="7" t="s">
        <v>24</v>
      </c>
      <c r="C82" s="7" t="s">
        <v>74</v>
      </c>
      <c r="D82" s="7" t="s">
        <v>79</v>
      </c>
      <c r="E82" s="6" t="s">
        <v>275</v>
      </c>
      <c r="F82" s="7" t="s">
        <v>44</v>
      </c>
      <c r="G82" s="42">
        <v>30</v>
      </c>
      <c r="H82" s="42">
        <v>30</v>
      </c>
      <c r="I82" s="42">
        <v>30</v>
      </c>
      <c r="J82" s="12"/>
    </row>
    <row r="83" spans="1:11" ht="25.5" x14ac:dyDescent="0.2">
      <c r="A83" s="30" t="s">
        <v>47</v>
      </c>
      <c r="B83" s="7" t="s">
        <v>24</v>
      </c>
      <c r="C83" s="7" t="s">
        <v>74</v>
      </c>
      <c r="D83" s="7" t="s">
        <v>79</v>
      </c>
      <c r="E83" s="6" t="s">
        <v>276</v>
      </c>
      <c r="F83" s="7"/>
      <c r="G83" s="42">
        <f t="shared" ref="G83:H83" si="29">G84</f>
        <v>4</v>
      </c>
      <c r="H83" s="42">
        <f t="shared" si="29"/>
        <v>4</v>
      </c>
      <c r="I83" s="42">
        <f>I84</f>
        <v>4</v>
      </c>
      <c r="J83" s="16"/>
      <c r="K83" s="9"/>
    </row>
    <row r="84" spans="1:11" ht="25.5" x14ac:dyDescent="0.2">
      <c r="A84" s="30" t="s">
        <v>160</v>
      </c>
      <c r="B84" s="7" t="s">
        <v>24</v>
      </c>
      <c r="C84" s="7" t="s">
        <v>74</v>
      </c>
      <c r="D84" s="7" t="s">
        <v>79</v>
      </c>
      <c r="E84" s="6" t="s">
        <v>276</v>
      </c>
      <c r="F84" s="7" t="s">
        <v>44</v>
      </c>
      <c r="G84" s="42">
        <v>4</v>
      </c>
      <c r="H84" s="42">
        <v>4</v>
      </c>
      <c r="I84" s="42">
        <v>4</v>
      </c>
      <c r="J84" s="16"/>
      <c r="K84" s="9"/>
    </row>
    <row r="85" spans="1:11" ht="51" x14ac:dyDescent="0.2">
      <c r="A85" s="30" t="s">
        <v>99</v>
      </c>
      <c r="B85" s="7" t="s">
        <v>24</v>
      </c>
      <c r="C85" s="7" t="s">
        <v>74</v>
      </c>
      <c r="D85" s="7" t="s">
        <v>79</v>
      </c>
      <c r="E85" s="6" t="s">
        <v>277</v>
      </c>
      <c r="F85" s="7"/>
      <c r="G85" s="42">
        <f t="shared" ref="G85:H85" si="30">G86</f>
        <v>0.37</v>
      </c>
      <c r="H85" s="42">
        <f t="shared" si="30"/>
        <v>0.37</v>
      </c>
      <c r="I85" s="42">
        <f>I86</f>
        <v>0.37</v>
      </c>
      <c r="J85" s="12"/>
    </row>
    <row r="86" spans="1:11" ht="25.5" x14ac:dyDescent="0.2">
      <c r="A86" s="30" t="s">
        <v>160</v>
      </c>
      <c r="B86" s="7" t="s">
        <v>24</v>
      </c>
      <c r="C86" s="7" t="s">
        <v>74</v>
      </c>
      <c r="D86" s="7" t="s">
        <v>79</v>
      </c>
      <c r="E86" s="6" t="s">
        <v>277</v>
      </c>
      <c r="F86" s="7" t="s">
        <v>44</v>
      </c>
      <c r="G86" s="42">
        <v>0.37</v>
      </c>
      <c r="H86" s="42">
        <v>0.37</v>
      </c>
      <c r="I86" s="42">
        <v>0.37</v>
      </c>
      <c r="J86" s="12"/>
    </row>
    <row r="87" spans="1:11" ht="38.25" x14ac:dyDescent="0.2">
      <c r="A87" s="30" t="s">
        <v>353</v>
      </c>
      <c r="B87" s="11">
        <v>901</v>
      </c>
      <c r="C87" s="7" t="s">
        <v>74</v>
      </c>
      <c r="D87" s="7" t="s">
        <v>79</v>
      </c>
      <c r="E87" s="11" t="s">
        <v>278</v>
      </c>
      <c r="F87" s="11"/>
      <c r="G87" s="42">
        <f t="shared" ref="G87:H87" si="31">G88</f>
        <v>7.7</v>
      </c>
      <c r="H87" s="42">
        <f t="shared" si="31"/>
        <v>7.7</v>
      </c>
      <c r="I87" s="42">
        <f>I88</f>
        <v>7.7</v>
      </c>
      <c r="J87" s="16"/>
      <c r="K87" s="9"/>
    </row>
    <row r="88" spans="1:11" ht="25.5" x14ac:dyDescent="0.2">
      <c r="A88" s="30" t="s">
        <v>160</v>
      </c>
      <c r="B88" s="11">
        <v>901</v>
      </c>
      <c r="C88" s="7" t="s">
        <v>74</v>
      </c>
      <c r="D88" s="7" t="s">
        <v>79</v>
      </c>
      <c r="E88" s="11" t="s">
        <v>278</v>
      </c>
      <c r="F88" s="11">
        <v>200</v>
      </c>
      <c r="G88" s="42">
        <v>7.7</v>
      </c>
      <c r="H88" s="42">
        <v>7.7</v>
      </c>
      <c r="I88" s="42">
        <v>7.7</v>
      </c>
      <c r="J88" s="12"/>
      <c r="K88" s="9"/>
    </row>
    <row r="89" spans="1:11" x14ac:dyDescent="0.2">
      <c r="A89" s="59" t="s">
        <v>494</v>
      </c>
      <c r="B89" s="7" t="s">
        <v>24</v>
      </c>
      <c r="C89" s="7" t="s">
        <v>74</v>
      </c>
      <c r="D89" s="7" t="s">
        <v>79</v>
      </c>
      <c r="E89" s="6" t="s">
        <v>492</v>
      </c>
      <c r="F89" s="7"/>
      <c r="G89" s="42">
        <f t="shared" ref="G89:H89" si="32">G90+G91</f>
        <v>1274</v>
      </c>
      <c r="H89" s="42">
        <f t="shared" si="32"/>
        <v>1274</v>
      </c>
      <c r="I89" s="42">
        <f>I90+I91</f>
        <v>1274</v>
      </c>
      <c r="J89" s="16"/>
      <c r="K89" s="9"/>
    </row>
    <row r="90" spans="1:11" ht="51" x14ac:dyDescent="0.2">
      <c r="A90" s="30" t="s">
        <v>41</v>
      </c>
      <c r="B90" s="7" t="s">
        <v>24</v>
      </c>
      <c r="C90" s="7" t="s">
        <v>74</v>
      </c>
      <c r="D90" s="7" t="s">
        <v>79</v>
      </c>
      <c r="E90" s="6" t="s">
        <v>492</v>
      </c>
      <c r="F90" s="7" t="s">
        <v>42</v>
      </c>
      <c r="G90" s="42">
        <v>1055.5</v>
      </c>
      <c r="H90" s="42">
        <v>1055.5</v>
      </c>
      <c r="I90" s="42">
        <v>1055.5</v>
      </c>
      <c r="J90" s="23"/>
      <c r="K90" s="9"/>
    </row>
    <row r="91" spans="1:11" ht="25.5" x14ac:dyDescent="0.2">
      <c r="A91" s="30" t="s">
        <v>160</v>
      </c>
      <c r="B91" s="7" t="s">
        <v>24</v>
      </c>
      <c r="C91" s="7" t="s">
        <v>74</v>
      </c>
      <c r="D91" s="7" t="s">
        <v>79</v>
      </c>
      <c r="E91" s="6" t="s">
        <v>492</v>
      </c>
      <c r="F91" s="7" t="s">
        <v>44</v>
      </c>
      <c r="G91" s="42">
        <v>218.5</v>
      </c>
      <c r="H91" s="42">
        <v>218.5</v>
      </c>
      <c r="I91" s="42">
        <v>218.5</v>
      </c>
      <c r="J91" s="23"/>
      <c r="K91" s="9"/>
    </row>
    <row r="92" spans="1:11" x14ac:dyDescent="0.2">
      <c r="A92" s="30" t="s">
        <v>54</v>
      </c>
      <c r="B92" s="7" t="s">
        <v>24</v>
      </c>
      <c r="C92" s="7" t="s">
        <v>74</v>
      </c>
      <c r="D92" s="7" t="s">
        <v>79</v>
      </c>
      <c r="E92" s="7" t="s">
        <v>100</v>
      </c>
      <c r="F92" s="7"/>
      <c r="G92" s="42">
        <f t="shared" ref="G92:H92" si="33">G93</f>
        <v>13</v>
      </c>
      <c r="H92" s="42">
        <f t="shared" si="33"/>
        <v>0</v>
      </c>
      <c r="I92" s="42">
        <f>I93</f>
        <v>0</v>
      </c>
      <c r="J92" s="16"/>
      <c r="K92" s="9"/>
    </row>
    <row r="93" spans="1:11" ht="25.5" x14ac:dyDescent="0.2">
      <c r="A93" s="30" t="s">
        <v>160</v>
      </c>
      <c r="B93" s="7" t="s">
        <v>24</v>
      </c>
      <c r="C93" s="7" t="s">
        <v>74</v>
      </c>
      <c r="D93" s="7" t="s">
        <v>79</v>
      </c>
      <c r="E93" s="7" t="s">
        <v>100</v>
      </c>
      <c r="F93" s="7" t="s">
        <v>44</v>
      </c>
      <c r="G93" s="42">
        <v>13</v>
      </c>
      <c r="H93" s="42">
        <v>0</v>
      </c>
      <c r="I93" s="42">
        <v>0</v>
      </c>
      <c r="J93" s="12"/>
      <c r="K93" s="9"/>
    </row>
    <row r="94" spans="1:11" x14ac:dyDescent="0.2">
      <c r="A94" s="61" t="s">
        <v>282</v>
      </c>
      <c r="B94" s="7" t="s">
        <v>24</v>
      </c>
      <c r="C94" s="7" t="s">
        <v>74</v>
      </c>
      <c r="D94" s="7" t="s">
        <v>79</v>
      </c>
      <c r="E94" s="7" t="s">
        <v>283</v>
      </c>
      <c r="F94" s="7"/>
      <c r="G94" s="42">
        <f t="shared" ref="G94:H94" si="34">G95</f>
        <v>150</v>
      </c>
      <c r="H94" s="42">
        <f t="shared" si="34"/>
        <v>50</v>
      </c>
      <c r="I94" s="42">
        <f>I95</f>
        <v>50</v>
      </c>
      <c r="J94" s="12"/>
      <c r="K94" s="9"/>
    </row>
    <row r="95" spans="1:11" ht="25.5" x14ac:dyDescent="0.2">
      <c r="A95" s="30" t="s">
        <v>160</v>
      </c>
      <c r="B95" s="7" t="s">
        <v>24</v>
      </c>
      <c r="C95" s="7" t="s">
        <v>74</v>
      </c>
      <c r="D95" s="7" t="s">
        <v>79</v>
      </c>
      <c r="E95" s="7" t="s">
        <v>283</v>
      </c>
      <c r="F95" s="7" t="s">
        <v>44</v>
      </c>
      <c r="G95" s="42">
        <v>150</v>
      </c>
      <c r="H95" s="42">
        <v>50</v>
      </c>
      <c r="I95" s="42">
        <v>50</v>
      </c>
      <c r="J95" s="12"/>
      <c r="K95" s="9"/>
    </row>
    <row r="96" spans="1:11" x14ac:dyDescent="0.2">
      <c r="A96" s="30" t="s">
        <v>102</v>
      </c>
      <c r="B96" s="7" t="s">
        <v>24</v>
      </c>
      <c r="C96" s="7" t="s">
        <v>74</v>
      </c>
      <c r="D96" s="7" t="s">
        <v>79</v>
      </c>
      <c r="E96" s="7" t="s">
        <v>103</v>
      </c>
      <c r="F96" s="7"/>
      <c r="G96" s="42">
        <f t="shared" ref="G96:H96" si="35">G97</f>
        <v>1100</v>
      </c>
      <c r="H96" s="42">
        <f t="shared" si="35"/>
        <v>500</v>
      </c>
      <c r="I96" s="42">
        <f>I97</f>
        <v>500</v>
      </c>
      <c r="J96" s="16"/>
      <c r="K96" s="9"/>
    </row>
    <row r="97" spans="1:11" ht="25.5" x14ac:dyDescent="0.2">
      <c r="A97" s="30" t="s">
        <v>160</v>
      </c>
      <c r="B97" s="7" t="s">
        <v>24</v>
      </c>
      <c r="C97" s="7" t="s">
        <v>74</v>
      </c>
      <c r="D97" s="7" t="s">
        <v>79</v>
      </c>
      <c r="E97" s="7" t="s">
        <v>103</v>
      </c>
      <c r="F97" s="7" t="s">
        <v>44</v>
      </c>
      <c r="G97" s="42">
        <v>1100</v>
      </c>
      <c r="H97" s="42">
        <v>500</v>
      </c>
      <c r="I97" s="42">
        <v>500</v>
      </c>
      <c r="J97" s="12"/>
      <c r="K97" s="9"/>
    </row>
    <row r="98" spans="1:11" s="2" customFormat="1" ht="25.5" customHeight="1" x14ac:dyDescent="0.2">
      <c r="A98" s="67" t="s">
        <v>14</v>
      </c>
      <c r="B98" s="7" t="s">
        <v>24</v>
      </c>
      <c r="C98" s="7" t="s">
        <v>80</v>
      </c>
      <c r="D98" s="7"/>
      <c r="E98" s="7"/>
      <c r="F98" s="7"/>
      <c r="G98" s="42">
        <f t="shared" ref="G98:H98" si="36">G99</f>
        <v>2798.6</v>
      </c>
      <c r="H98" s="42">
        <f t="shared" si="36"/>
        <v>2843.7999999999997</v>
      </c>
      <c r="I98" s="72">
        <f>I99</f>
        <v>2843.7999999999997</v>
      </c>
      <c r="J98" s="73"/>
    </row>
    <row r="99" spans="1:11" ht="12.75" customHeight="1" x14ac:dyDescent="0.2">
      <c r="A99" s="69" t="s">
        <v>349</v>
      </c>
      <c r="B99" s="7" t="s">
        <v>24</v>
      </c>
      <c r="C99" s="7" t="s">
        <v>80</v>
      </c>
      <c r="D99" s="7" t="s">
        <v>82</v>
      </c>
      <c r="E99" s="7"/>
      <c r="F99" s="7"/>
      <c r="G99" s="42">
        <f t="shared" ref="G99:H99" si="37">G100+G105</f>
        <v>2798.6</v>
      </c>
      <c r="H99" s="42">
        <f t="shared" si="37"/>
        <v>2843.7999999999997</v>
      </c>
      <c r="I99" s="72">
        <f>I100+I105</f>
        <v>2843.7999999999997</v>
      </c>
      <c r="J99" s="73"/>
      <c r="K99" s="9"/>
    </row>
    <row r="100" spans="1:11" ht="38.25" customHeight="1" x14ac:dyDescent="0.2">
      <c r="A100" s="69" t="s">
        <v>414</v>
      </c>
      <c r="B100" s="7" t="s">
        <v>24</v>
      </c>
      <c r="C100" s="7" t="s">
        <v>80</v>
      </c>
      <c r="D100" s="7" t="s">
        <v>82</v>
      </c>
      <c r="E100" s="7" t="s">
        <v>101</v>
      </c>
      <c r="F100" s="7"/>
      <c r="G100" s="42">
        <f t="shared" ref="G100:H101" si="38">G101</f>
        <v>2788.6</v>
      </c>
      <c r="H100" s="42">
        <f t="shared" si="38"/>
        <v>2833.7999999999997</v>
      </c>
      <c r="I100" s="72">
        <f>I101</f>
        <v>2833.7999999999997</v>
      </c>
      <c r="J100" s="73"/>
      <c r="K100" s="9"/>
    </row>
    <row r="101" spans="1:11" ht="25.5" customHeight="1" x14ac:dyDescent="0.2">
      <c r="A101" s="69" t="s">
        <v>173</v>
      </c>
      <c r="B101" s="7" t="s">
        <v>24</v>
      </c>
      <c r="C101" s="7" t="s">
        <v>80</v>
      </c>
      <c r="D101" s="7" t="s">
        <v>82</v>
      </c>
      <c r="E101" s="7" t="s">
        <v>171</v>
      </c>
      <c r="F101" s="7"/>
      <c r="G101" s="42">
        <f t="shared" si="38"/>
        <v>2788.6</v>
      </c>
      <c r="H101" s="42">
        <f t="shared" si="38"/>
        <v>2833.7999999999997</v>
      </c>
      <c r="I101" s="72">
        <f>I102</f>
        <v>2833.7999999999997</v>
      </c>
      <c r="J101" s="73"/>
      <c r="K101" s="9"/>
    </row>
    <row r="102" spans="1:11" ht="25.5" customHeight="1" x14ac:dyDescent="0.2">
      <c r="A102" s="69" t="s">
        <v>36</v>
      </c>
      <c r="B102" s="7" t="s">
        <v>24</v>
      </c>
      <c r="C102" s="7" t="s">
        <v>80</v>
      </c>
      <c r="D102" s="7" t="s">
        <v>82</v>
      </c>
      <c r="E102" s="7" t="s">
        <v>172</v>
      </c>
      <c r="F102" s="7"/>
      <c r="G102" s="42">
        <f t="shared" ref="G102:H102" si="39">G103+G104</f>
        <v>2788.6</v>
      </c>
      <c r="H102" s="42">
        <f t="shared" si="39"/>
        <v>2833.7999999999997</v>
      </c>
      <c r="I102" s="72">
        <f>I103+I104</f>
        <v>2833.7999999999997</v>
      </c>
      <c r="J102" s="73"/>
      <c r="K102" s="9"/>
    </row>
    <row r="103" spans="1:11" ht="51" customHeight="1" x14ac:dyDescent="0.2">
      <c r="A103" s="69" t="s">
        <v>41</v>
      </c>
      <c r="B103" s="7" t="s">
        <v>24</v>
      </c>
      <c r="C103" s="7" t="s">
        <v>80</v>
      </c>
      <c r="D103" s="7" t="s">
        <v>82</v>
      </c>
      <c r="E103" s="7" t="s">
        <v>172</v>
      </c>
      <c r="F103" s="7" t="s">
        <v>42</v>
      </c>
      <c r="G103" s="42">
        <v>2626.6</v>
      </c>
      <c r="H103" s="42">
        <v>2626.6</v>
      </c>
      <c r="I103" s="42">
        <v>2626.6</v>
      </c>
      <c r="J103" s="75"/>
      <c r="K103" s="9"/>
    </row>
    <row r="104" spans="1:11" ht="25.5" customHeight="1" x14ac:dyDescent="0.2">
      <c r="A104" s="69" t="s">
        <v>160</v>
      </c>
      <c r="B104" s="7" t="s">
        <v>24</v>
      </c>
      <c r="C104" s="7" t="s">
        <v>80</v>
      </c>
      <c r="D104" s="7" t="s">
        <v>82</v>
      </c>
      <c r="E104" s="7" t="s">
        <v>172</v>
      </c>
      <c r="F104" s="7" t="s">
        <v>44</v>
      </c>
      <c r="G104" s="42">
        <v>162</v>
      </c>
      <c r="H104" s="42">
        <v>207.2</v>
      </c>
      <c r="I104" s="72">
        <v>207.2</v>
      </c>
      <c r="J104" s="75"/>
      <c r="K104" s="9"/>
    </row>
    <row r="105" spans="1:11" s="1" customFormat="1" ht="51" customHeight="1" x14ac:dyDescent="0.2">
      <c r="A105" s="69" t="s">
        <v>415</v>
      </c>
      <c r="B105" s="7" t="s">
        <v>24</v>
      </c>
      <c r="C105" s="7" t="s">
        <v>80</v>
      </c>
      <c r="D105" s="7" t="s">
        <v>82</v>
      </c>
      <c r="E105" s="7" t="s">
        <v>106</v>
      </c>
      <c r="F105" s="7"/>
      <c r="G105" s="42">
        <f t="shared" ref="G105:H107" si="40">G106</f>
        <v>10</v>
      </c>
      <c r="H105" s="42">
        <f t="shared" si="40"/>
        <v>10</v>
      </c>
      <c r="I105" s="72">
        <f>I106</f>
        <v>10</v>
      </c>
      <c r="J105" s="73"/>
      <c r="K105" s="2"/>
    </row>
    <row r="106" spans="1:11" s="1" customFormat="1" ht="12.75" customHeight="1" x14ac:dyDescent="0.2">
      <c r="A106" s="69" t="s">
        <v>175</v>
      </c>
      <c r="B106" s="7" t="s">
        <v>24</v>
      </c>
      <c r="C106" s="7" t="s">
        <v>80</v>
      </c>
      <c r="D106" s="7" t="s">
        <v>82</v>
      </c>
      <c r="E106" s="7" t="s">
        <v>174</v>
      </c>
      <c r="F106" s="7"/>
      <c r="G106" s="42">
        <f t="shared" si="40"/>
        <v>10</v>
      </c>
      <c r="H106" s="42">
        <f t="shared" si="40"/>
        <v>10</v>
      </c>
      <c r="I106" s="72">
        <f>I107</f>
        <v>10</v>
      </c>
      <c r="J106" s="73"/>
      <c r="K106" s="2"/>
    </row>
    <row r="107" spans="1:11" s="2" customFormat="1" ht="12.75" customHeight="1" x14ac:dyDescent="0.2">
      <c r="A107" s="76" t="s">
        <v>38</v>
      </c>
      <c r="B107" s="7" t="s">
        <v>24</v>
      </c>
      <c r="C107" s="7" t="s">
        <v>80</v>
      </c>
      <c r="D107" s="7" t="s">
        <v>82</v>
      </c>
      <c r="E107" s="6" t="s">
        <v>105</v>
      </c>
      <c r="F107" s="7"/>
      <c r="G107" s="42">
        <f t="shared" si="40"/>
        <v>10</v>
      </c>
      <c r="H107" s="42">
        <f t="shared" si="40"/>
        <v>10</v>
      </c>
      <c r="I107" s="72">
        <f>I108</f>
        <v>10</v>
      </c>
      <c r="J107" s="73"/>
    </row>
    <row r="108" spans="1:11" s="2" customFormat="1" ht="25.5" customHeight="1" x14ac:dyDescent="0.2">
      <c r="A108" s="69" t="s">
        <v>160</v>
      </c>
      <c r="B108" s="7" t="s">
        <v>24</v>
      </c>
      <c r="C108" s="7" t="s">
        <v>80</v>
      </c>
      <c r="D108" s="7" t="s">
        <v>82</v>
      </c>
      <c r="E108" s="6" t="s">
        <v>105</v>
      </c>
      <c r="F108" s="7" t="s">
        <v>44</v>
      </c>
      <c r="G108" s="42">
        <v>10</v>
      </c>
      <c r="H108" s="42">
        <v>10</v>
      </c>
      <c r="I108" s="72">
        <v>10</v>
      </c>
      <c r="J108" s="75"/>
    </row>
    <row r="109" spans="1:11" s="2" customFormat="1" ht="12.75" customHeight="1" x14ac:dyDescent="0.2">
      <c r="A109" s="29" t="s">
        <v>9</v>
      </c>
      <c r="B109" s="7" t="s">
        <v>24</v>
      </c>
      <c r="C109" s="7" t="s">
        <v>75</v>
      </c>
      <c r="D109" s="7"/>
      <c r="E109" s="7"/>
      <c r="F109" s="7"/>
      <c r="G109" s="42">
        <f t="shared" ref="G109:H109" si="41">G115+G110</f>
        <v>334</v>
      </c>
      <c r="H109" s="42">
        <f t="shared" si="41"/>
        <v>254</v>
      </c>
      <c r="I109" s="42">
        <f>I115+I110</f>
        <v>254</v>
      </c>
      <c r="J109" s="15"/>
    </row>
    <row r="110" spans="1:11" s="1" customFormat="1" ht="12.75" customHeight="1" x14ac:dyDescent="0.2">
      <c r="A110" s="29" t="s">
        <v>10</v>
      </c>
      <c r="B110" s="7" t="s">
        <v>24</v>
      </c>
      <c r="C110" s="7" t="s">
        <v>75</v>
      </c>
      <c r="D110" s="7" t="s">
        <v>86</v>
      </c>
      <c r="E110" s="7" t="s">
        <v>3</v>
      </c>
      <c r="F110" s="7" t="s">
        <v>3</v>
      </c>
      <c r="G110" s="43">
        <f t="shared" ref="G110:H113" si="42">G111</f>
        <v>84</v>
      </c>
      <c r="H110" s="43">
        <f t="shared" si="42"/>
        <v>84</v>
      </c>
      <c r="I110" s="43">
        <f>I111</f>
        <v>84</v>
      </c>
      <c r="J110" s="15"/>
      <c r="K110" s="2"/>
    </row>
    <row r="111" spans="1:11" s="1" customFormat="1" ht="25.5" x14ac:dyDescent="0.2">
      <c r="A111" s="30" t="s">
        <v>91</v>
      </c>
      <c r="B111" s="7" t="s">
        <v>24</v>
      </c>
      <c r="C111" s="7" t="s">
        <v>75</v>
      </c>
      <c r="D111" s="7" t="s">
        <v>86</v>
      </c>
      <c r="E111" s="7" t="s">
        <v>96</v>
      </c>
      <c r="F111" s="7"/>
      <c r="G111" s="43">
        <f t="shared" si="42"/>
        <v>84</v>
      </c>
      <c r="H111" s="43">
        <f t="shared" si="42"/>
        <v>84</v>
      </c>
      <c r="I111" s="43">
        <f>I112</f>
        <v>84</v>
      </c>
      <c r="J111" s="12"/>
      <c r="K111" s="2"/>
    </row>
    <row r="112" spans="1:11" s="1" customFormat="1" x14ac:dyDescent="0.2">
      <c r="A112" s="30" t="s">
        <v>92</v>
      </c>
      <c r="B112" s="7" t="s">
        <v>24</v>
      </c>
      <c r="C112" s="7" t="s">
        <v>75</v>
      </c>
      <c r="D112" s="7" t="s">
        <v>86</v>
      </c>
      <c r="E112" s="7" t="s">
        <v>97</v>
      </c>
      <c r="F112" s="7"/>
      <c r="G112" s="43">
        <f t="shared" si="42"/>
        <v>84</v>
      </c>
      <c r="H112" s="43">
        <f t="shared" si="42"/>
        <v>84</v>
      </c>
      <c r="I112" s="43">
        <f>I113</f>
        <v>84</v>
      </c>
      <c r="J112" s="12"/>
      <c r="K112" s="2"/>
    </row>
    <row r="113" spans="1:11" s="1" customFormat="1" ht="38.25" x14ac:dyDescent="0.2">
      <c r="A113" s="30" t="s">
        <v>352</v>
      </c>
      <c r="B113" s="7" t="s">
        <v>24</v>
      </c>
      <c r="C113" s="7" t="s">
        <v>75</v>
      </c>
      <c r="D113" s="7" t="s">
        <v>86</v>
      </c>
      <c r="E113" s="7" t="s">
        <v>279</v>
      </c>
      <c r="F113" s="7"/>
      <c r="G113" s="43">
        <f t="shared" si="42"/>
        <v>84</v>
      </c>
      <c r="H113" s="43">
        <f t="shared" si="42"/>
        <v>84</v>
      </c>
      <c r="I113" s="43">
        <f>I114</f>
        <v>84</v>
      </c>
      <c r="J113" s="12"/>
      <c r="K113" s="2"/>
    </row>
    <row r="114" spans="1:11" s="1" customFormat="1" ht="25.5" x14ac:dyDescent="0.2">
      <c r="A114" s="30" t="s">
        <v>160</v>
      </c>
      <c r="B114" s="7" t="s">
        <v>24</v>
      </c>
      <c r="C114" s="7" t="s">
        <v>75</v>
      </c>
      <c r="D114" s="7" t="s">
        <v>86</v>
      </c>
      <c r="E114" s="7" t="s">
        <v>279</v>
      </c>
      <c r="F114" s="7" t="s">
        <v>44</v>
      </c>
      <c r="G114" s="43">
        <v>84</v>
      </c>
      <c r="H114" s="43">
        <v>84</v>
      </c>
      <c r="I114" s="43">
        <v>84</v>
      </c>
      <c r="J114" s="12"/>
      <c r="K114" s="2"/>
    </row>
    <row r="115" spans="1:11" s="2" customFormat="1" ht="12.75" customHeight="1" x14ac:dyDescent="0.2">
      <c r="A115" s="30" t="s">
        <v>13</v>
      </c>
      <c r="B115" s="7" t="s">
        <v>24</v>
      </c>
      <c r="C115" s="7" t="s">
        <v>75</v>
      </c>
      <c r="D115" s="7" t="s">
        <v>83</v>
      </c>
      <c r="E115" s="7"/>
      <c r="F115" s="7"/>
      <c r="G115" s="42">
        <f>G116+G120</f>
        <v>250</v>
      </c>
      <c r="H115" s="42">
        <f t="shared" ref="H115:I115" si="43">H116+H120</f>
        <v>170</v>
      </c>
      <c r="I115" s="42">
        <f t="shared" si="43"/>
        <v>170</v>
      </c>
      <c r="J115" s="15"/>
    </row>
    <row r="116" spans="1:11" s="2" customFormat="1" ht="38.25" customHeight="1" x14ac:dyDescent="0.2">
      <c r="A116" s="30" t="s">
        <v>400</v>
      </c>
      <c r="B116" s="7" t="s">
        <v>24</v>
      </c>
      <c r="C116" s="7" t="s">
        <v>75</v>
      </c>
      <c r="D116" s="7" t="s">
        <v>83</v>
      </c>
      <c r="E116" s="7" t="s">
        <v>108</v>
      </c>
      <c r="F116" s="7"/>
      <c r="G116" s="42">
        <f t="shared" ref="G116:H118" si="44">G117</f>
        <v>220</v>
      </c>
      <c r="H116" s="42">
        <f t="shared" si="44"/>
        <v>170</v>
      </c>
      <c r="I116" s="42">
        <f>I117</f>
        <v>170</v>
      </c>
      <c r="J116" s="15"/>
    </row>
    <row r="117" spans="1:11" s="2" customFormat="1" ht="25.5" customHeight="1" x14ac:dyDescent="0.2">
      <c r="A117" s="30" t="s">
        <v>90</v>
      </c>
      <c r="B117" s="7" t="s">
        <v>24</v>
      </c>
      <c r="C117" s="7" t="s">
        <v>75</v>
      </c>
      <c r="D117" s="7" t="s">
        <v>83</v>
      </c>
      <c r="E117" s="7" t="s">
        <v>109</v>
      </c>
      <c r="F117" s="7"/>
      <c r="G117" s="42">
        <f t="shared" si="44"/>
        <v>220</v>
      </c>
      <c r="H117" s="42">
        <f t="shared" si="44"/>
        <v>170</v>
      </c>
      <c r="I117" s="42">
        <f>I118</f>
        <v>170</v>
      </c>
      <c r="J117" s="15"/>
    </row>
    <row r="118" spans="1:11" s="1" customFormat="1" ht="12.75" customHeight="1" x14ac:dyDescent="0.2">
      <c r="A118" s="30" t="s">
        <v>107</v>
      </c>
      <c r="B118" s="7" t="s">
        <v>24</v>
      </c>
      <c r="C118" s="7" t="s">
        <v>75</v>
      </c>
      <c r="D118" s="7" t="s">
        <v>83</v>
      </c>
      <c r="E118" s="6" t="s">
        <v>110</v>
      </c>
      <c r="F118" s="7"/>
      <c r="G118" s="42">
        <f t="shared" si="44"/>
        <v>220</v>
      </c>
      <c r="H118" s="42">
        <f t="shared" si="44"/>
        <v>170</v>
      </c>
      <c r="I118" s="42">
        <f>I119</f>
        <v>170</v>
      </c>
      <c r="J118" s="15"/>
      <c r="K118" s="2"/>
    </row>
    <row r="119" spans="1:11" s="1" customFormat="1" ht="25.5" customHeight="1" x14ac:dyDescent="0.2">
      <c r="A119" s="30" t="s">
        <v>160</v>
      </c>
      <c r="B119" s="7" t="s">
        <v>24</v>
      </c>
      <c r="C119" s="7" t="s">
        <v>75</v>
      </c>
      <c r="D119" s="7" t="s">
        <v>83</v>
      </c>
      <c r="E119" s="6" t="s">
        <v>110</v>
      </c>
      <c r="F119" s="7" t="s">
        <v>44</v>
      </c>
      <c r="G119" s="42">
        <v>220</v>
      </c>
      <c r="H119" s="42">
        <v>170</v>
      </c>
      <c r="I119" s="42">
        <v>170</v>
      </c>
      <c r="J119" s="12"/>
      <c r="K119" s="2"/>
    </row>
    <row r="120" spans="1:11" s="1" customFormat="1" ht="38.25" customHeight="1" x14ac:dyDescent="0.2">
      <c r="A120" s="29" t="s">
        <v>403</v>
      </c>
      <c r="B120" s="7" t="s">
        <v>24</v>
      </c>
      <c r="C120" s="7" t="s">
        <v>75</v>
      </c>
      <c r="D120" s="7" t="s">
        <v>83</v>
      </c>
      <c r="E120" s="7" t="s">
        <v>306</v>
      </c>
      <c r="F120" s="7"/>
      <c r="G120" s="43">
        <f t="shared" ref="G120:H122" si="45">G121</f>
        <v>30</v>
      </c>
      <c r="H120" s="43">
        <f t="shared" si="45"/>
        <v>0</v>
      </c>
      <c r="I120" s="43">
        <f>I121</f>
        <v>0</v>
      </c>
      <c r="J120" s="15"/>
      <c r="K120" s="2"/>
    </row>
    <row r="121" spans="1:11" s="1" customFormat="1" ht="25.5" customHeight="1" x14ac:dyDescent="0.2">
      <c r="A121" s="30" t="s">
        <v>309</v>
      </c>
      <c r="B121" s="7" t="s">
        <v>24</v>
      </c>
      <c r="C121" s="7" t="s">
        <v>75</v>
      </c>
      <c r="D121" s="7" t="s">
        <v>83</v>
      </c>
      <c r="E121" s="7" t="s">
        <v>307</v>
      </c>
      <c r="F121" s="7"/>
      <c r="G121" s="43">
        <f t="shared" si="45"/>
        <v>30</v>
      </c>
      <c r="H121" s="43">
        <f t="shared" si="45"/>
        <v>0</v>
      </c>
      <c r="I121" s="43">
        <f>I122</f>
        <v>0</v>
      </c>
      <c r="J121" s="15"/>
      <c r="K121" s="2"/>
    </row>
    <row r="122" spans="1:11" s="1" customFormat="1" ht="12.75" customHeight="1" x14ac:dyDescent="0.2">
      <c r="A122" s="30" t="s">
        <v>39</v>
      </c>
      <c r="B122" s="7" t="s">
        <v>24</v>
      </c>
      <c r="C122" s="7" t="s">
        <v>75</v>
      </c>
      <c r="D122" s="7" t="s">
        <v>83</v>
      </c>
      <c r="E122" s="6" t="s">
        <v>308</v>
      </c>
      <c r="F122" s="7"/>
      <c r="G122" s="43">
        <f t="shared" si="45"/>
        <v>30</v>
      </c>
      <c r="H122" s="43">
        <f t="shared" si="45"/>
        <v>0</v>
      </c>
      <c r="I122" s="43">
        <f>I123</f>
        <v>0</v>
      </c>
      <c r="J122" s="15"/>
      <c r="K122" s="2"/>
    </row>
    <row r="123" spans="1:11" s="1" customFormat="1" ht="25.5" customHeight="1" x14ac:dyDescent="0.2">
      <c r="A123" s="30" t="s">
        <v>160</v>
      </c>
      <c r="B123" s="7" t="s">
        <v>24</v>
      </c>
      <c r="C123" s="7" t="s">
        <v>75</v>
      </c>
      <c r="D123" s="7" t="s">
        <v>83</v>
      </c>
      <c r="E123" s="6" t="s">
        <v>308</v>
      </c>
      <c r="F123" s="7" t="s">
        <v>44</v>
      </c>
      <c r="G123" s="43">
        <v>30</v>
      </c>
      <c r="H123" s="43">
        <v>0</v>
      </c>
      <c r="I123" s="43">
        <v>0</v>
      </c>
      <c r="J123" s="15"/>
      <c r="K123" s="2"/>
    </row>
    <row r="124" spans="1:11" s="1" customFormat="1" ht="12.75" customHeight="1" x14ac:dyDescent="0.2">
      <c r="A124" s="69" t="s">
        <v>461</v>
      </c>
      <c r="B124" s="7" t="s">
        <v>24</v>
      </c>
      <c r="C124" s="7" t="s">
        <v>77</v>
      </c>
      <c r="D124" s="7"/>
      <c r="E124" s="6"/>
      <c r="F124" s="7"/>
      <c r="G124" s="43">
        <f>G125</f>
        <v>807</v>
      </c>
      <c r="H124" s="43">
        <f t="shared" ref="H124:I128" si="46">H125</f>
        <v>807</v>
      </c>
      <c r="I124" s="43">
        <f t="shared" si="46"/>
        <v>807</v>
      </c>
      <c r="J124" s="15"/>
      <c r="K124" s="2"/>
    </row>
    <row r="125" spans="1:11" s="1" customFormat="1" ht="25.5" customHeight="1" x14ac:dyDescent="0.2">
      <c r="A125" s="69" t="s">
        <v>462</v>
      </c>
      <c r="B125" s="7" t="s">
        <v>24</v>
      </c>
      <c r="C125" s="7" t="s">
        <v>77</v>
      </c>
      <c r="D125" s="7" t="s">
        <v>80</v>
      </c>
      <c r="E125" s="6"/>
      <c r="F125" s="7"/>
      <c r="G125" s="43">
        <f>G126</f>
        <v>807</v>
      </c>
      <c r="H125" s="43">
        <f t="shared" si="46"/>
        <v>807</v>
      </c>
      <c r="I125" s="43">
        <f t="shared" si="46"/>
        <v>807</v>
      </c>
      <c r="J125" s="15"/>
      <c r="K125" s="2"/>
    </row>
    <row r="126" spans="1:11" s="1" customFormat="1" ht="38.25" customHeight="1" x14ac:dyDescent="0.2">
      <c r="A126" s="30" t="s">
        <v>463</v>
      </c>
      <c r="B126" s="7" t="s">
        <v>24</v>
      </c>
      <c r="C126" s="7" t="s">
        <v>77</v>
      </c>
      <c r="D126" s="7" t="s">
        <v>80</v>
      </c>
      <c r="E126" s="6" t="s">
        <v>458</v>
      </c>
      <c r="F126" s="7"/>
      <c r="G126" s="43">
        <f>G127</f>
        <v>807</v>
      </c>
      <c r="H126" s="43">
        <f t="shared" si="46"/>
        <v>807</v>
      </c>
      <c r="I126" s="43">
        <f t="shared" si="46"/>
        <v>807</v>
      </c>
      <c r="J126" s="15"/>
      <c r="K126" s="2"/>
    </row>
    <row r="127" spans="1:11" s="1" customFormat="1" ht="12.75" customHeight="1" x14ac:dyDescent="0.2">
      <c r="A127" s="69" t="s">
        <v>464</v>
      </c>
      <c r="B127" s="7" t="s">
        <v>24</v>
      </c>
      <c r="C127" s="7" t="s">
        <v>77</v>
      </c>
      <c r="D127" s="7" t="s">
        <v>80</v>
      </c>
      <c r="E127" s="6" t="s">
        <v>459</v>
      </c>
      <c r="F127" s="7"/>
      <c r="G127" s="43">
        <f>G128</f>
        <v>807</v>
      </c>
      <c r="H127" s="43">
        <f t="shared" si="46"/>
        <v>807</v>
      </c>
      <c r="I127" s="43">
        <f t="shared" si="46"/>
        <v>807</v>
      </c>
      <c r="J127" s="15"/>
      <c r="K127" s="2"/>
    </row>
    <row r="128" spans="1:11" s="1" customFormat="1" ht="12.75" customHeight="1" x14ac:dyDescent="0.2">
      <c r="A128" s="70" t="s">
        <v>465</v>
      </c>
      <c r="B128" s="7" t="s">
        <v>24</v>
      </c>
      <c r="C128" s="7" t="s">
        <v>77</v>
      </c>
      <c r="D128" s="7" t="s">
        <v>80</v>
      </c>
      <c r="E128" s="6" t="s">
        <v>460</v>
      </c>
      <c r="F128" s="7"/>
      <c r="G128" s="43">
        <f>G129</f>
        <v>807</v>
      </c>
      <c r="H128" s="43">
        <f t="shared" si="46"/>
        <v>807</v>
      </c>
      <c r="I128" s="43">
        <f t="shared" si="46"/>
        <v>807</v>
      </c>
      <c r="J128" s="15"/>
      <c r="K128" s="2"/>
    </row>
    <row r="129" spans="1:11" s="1" customFormat="1" ht="25.5" customHeight="1" x14ac:dyDescent="0.2">
      <c r="A129" s="30" t="s">
        <v>160</v>
      </c>
      <c r="B129" s="7" t="s">
        <v>24</v>
      </c>
      <c r="C129" s="7" t="s">
        <v>77</v>
      </c>
      <c r="D129" s="7" t="s">
        <v>80</v>
      </c>
      <c r="E129" s="6" t="s">
        <v>460</v>
      </c>
      <c r="F129" s="7" t="s">
        <v>44</v>
      </c>
      <c r="G129" s="43">
        <v>807</v>
      </c>
      <c r="H129" s="43">
        <v>807</v>
      </c>
      <c r="I129" s="43">
        <v>807</v>
      </c>
      <c r="J129" s="15"/>
      <c r="K129" s="2"/>
    </row>
    <row r="130" spans="1:11" s="1" customFormat="1" ht="12.75" customHeight="1" x14ac:dyDescent="0.2">
      <c r="A130" s="29" t="s">
        <v>4</v>
      </c>
      <c r="B130" s="7" t="s">
        <v>24</v>
      </c>
      <c r="C130" s="7" t="s">
        <v>85</v>
      </c>
      <c r="D130" s="7"/>
      <c r="E130" s="7"/>
      <c r="F130" s="7"/>
      <c r="G130" s="42">
        <f>G137+G131</f>
        <v>10589.48</v>
      </c>
      <c r="H130" s="42">
        <f>H137</f>
        <v>100</v>
      </c>
      <c r="I130" s="42">
        <f>I137</f>
        <v>100</v>
      </c>
      <c r="J130" s="15"/>
      <c r="K130" s="2"/>
    </row>
    <row r="131" spans="1:11" s="1" customFormat="1" ht="12.75" customHeight="1" x14ac:dyDescent="0.2">
      <c r="A131" s="71" t="s">
        <v>5</v>
      </c>
      <c r="B131" s="7" t="s">
        <v>24</v>
      </c>
      <c r="C131" s="7" t="s">
        <v>85</v>
      </c>
      <c r="D131" s="7" t="s">
        <v>81</v>
      </c>
      <c r="E131" s="7"/>
      <c r="F131" s="7"/>
      <c r="G131" s="42">
        <f>G132</f>
        <v>10489.48</v>
      </c>
      <c r="H131" s="42">
        <f t="shared" ref="H131:I135" si="47">H132</f>
        <v>0</v>
      </c>
      <c r="I131" s="72">
        <f t="shared" si="47"/>
        <v>0</v>
      </c>
      <c r="J131" s="73"/>
      <c r="K131" s="2"/>
    </row>
    <row r="132" spans="1:11" s="1" customFormat="1" ht="25.5" customHeight="1" x14ac:dyDescent="0.2">
      <c r="A132" s="30" t="s">
        <v>396</v>
      </c>
      <c r="B132" s="7" t="s">
        <v>24</v>
      </c>
      <c r="C132" s="7" t="s">
        <v>85</v>
      </c>
      <c r="D132" s="7" t="s">
        <v>81</v>
      </c>
      <c r="E132" s="7" t="s">
        <v>126</v>
      </c>
      <c r="F132" s="7"/>
      <c r="G132" s="42">
        <f>G133</f>
        <v>10489.48</v>
      </c>
      <c r="H132" s="42">
        <f t="shared" si="47"/>
        <v>0</v>
      </c>
      <c r="I132" s="72">
        <f t="shared" si="47"/>
        <v>0</v>
      </c>
      <c r="J132" s="73"/>
      <c r="K132" s="2"/>
    </row>
    <row r="133" spans="1:11" s="1" customFormat="1" ht="12.75" customHeight="1" x14ac:dyDescent="0.2">
      <c r="A133" s="67" t="s">
        <v>202</v>
      </c>
      <c r="B133" s="7" t="s">
        <v>24</v>
      </c>
      <c r="C133" s="7" t="s">
        <v>85</v>
      </c>
      <c r="D133" s="7" t="s">
        <v>81</v>
      </c>
      <c r="E133" s="7" t="s">
        <v>201</v>
      </c>
      <c r="F133" s="7"/>
      <c r="G133" s="42">
        <f>G134</f>
        <v>10489.48</v>
      </c>
      <c r="H133" s="42">
        <f t="shared" si="47"/>
        <v>0</v>
      </c>
      <c r="I133" s="72">
        <f t="shared" si="47"/>
        <v>0</v>
      </c>
      <c r="J133" s="73"/>
      <c r="K133" s="2"/>
    </row>
    <row r="134" spans="1:11" s="1" customFormat="1" ht="25.5" customHeight="1" x14ac:dyDescent="0.2">
      <c r="A134" s="67" t="s">
        <v>130</v>
      </c>
      <c r="B134" s="7" t="s">
        <v>24</v>
      </c>
      <c r="C134" s="7" t="s">
        <v>85</v>
      </c>
      <c r="D134" s="7" t="s">
        <v>81</v>
      </c>
      <c r="E134" s="7" t="s">
        <v>208</v>
      </c>
      <c r="F134" s="7"/>
      <c r="G134" s="42">
        <f>G135</f>
        <v>10489.48</v>
      </c>
      <c r="H134" s="42">
        <f t="shared" si="47"/>
        <v>0</v>
      </c>
      <c r="I134" s="72">
        <f t="shared" si="47"/>
        <v>0</v>
      </c>
      <c r="J134" s="73"/>
      <c r="K134" s="2"/>
    </row>
    <row r="135" spans="1:11" s="1" customFormat="1" ht="25.5" customHeight="1" x14ac:dyDescent="0.2">
      <c r="A135" s="69" t="s">
        <v>466</v>
      </c>
      <c r="B135" s="7" t="s">
        <v>24</v>
      </c>
      <c r="C135" s="7" t="s">
        <v>85</v>
      </c>
      <c r="D135" s="7" t="s">
        <v>81</v>
      </c>
      <c r="E135" s="7" t="s">
        <v>467</v>
      </c>
      <c r="F135" s="7"/>
      <c r="G135" s="42">
        <f>G136</f>
        <v>10489.48</v>
      </c>
      <c r="H135" s="42">
        <f t="shared" si="47"/>
        <v>0</v>
      </c>
      <c r="I135" s="72">
        <f t="shared" si="47"/>
        <v>0</v>
      </c>
      <c r="J135" s="73"/>
      <c r="K135" s="2"/>
    </row>
    <row r="136" spans="1:11" s="1" customFormat="1" ht="25.5" customHeight="1" x14ac:dyDescent="0.2">
      <c r="A136" s="69" t="s">
        <v>160</v>
      </c>
      <c r="B136" s="7" t="s">
        <v>24</v>
      </c>
      <c r="C136" s="7" t="s">
        <v>85</v>
      </c>
      <c r="D136" s="7" t="s">
        <v>81</v>
      </c>
      <c r="E136" s="7" t="s">
        <v>467</v>
      </c>
      <c r="F136" s="7" t="s">
        <v>44</v>
      </c>
      <c r="G136" s="42">
        <v>10489.48</v>
      </c>
      <c r="H136" s="42">
        <v>0</v>
      </c>
      <c r="I136" s="74">
        <v>0</v>
      </c>
      <c r="J136" s="73"/>
      <c r="K136" s="2"/>
    </row>
    <row r="137" spans="1:11" s="1" customFormat="1" ht="25.5" customHeight="1" x14ac:dyDescent="0.2">
      <c r="A137" s="29" t="s">
        <v>27</v>
      </c>
      <c r="B137" s="7" t="s">
        <v>24</v>
      </c>
      <c r="C137" s="7" t="s">
        <v>85</v>
      </c>
      <c r="D137" s="7" t="s">
        <v>86</v>
      </c>
      <c r="E137" s="7"/>
      <c r="F137" s="7"/>
      <c r="G137" s="42">
        <f t="shared" ref="G137:H138" si="48">G138</f>
        <v>100</v>
      </c>
      <c r="H137" s="42">
        <f t="shared" si="48"/>
        <v>100</v>
      </c>
      <c r="I137" s="42">
        <f>I138</f>
        <v>100</v>
      </c>
      <c r="J137" s="15"/>
      <c r="K137" s="2"/>
    </row>
    <row r="138" spans="1:11" s="1" customFormat="1" ht="38.25" customHeight="1" x14ac:dyDescent="0.2">
      <c r="A138" s="30" t="s">
        <v>398</v>
      </c>
      <c r="B138" s="7" t="s">
        <v>24</v>
      </c>
      <c r="C138" s="7" t="s">
        <v>85</v>
      </c>
      <c r="D138" s="7" t="s">
        <v>86</v>
      </c>
      <c r="E138" s="7" t="s">
        <v>111</v>
      </c>
      <c r="F138" s="7"/>
      <c r="G138" s="42">
        <f t="shared" si="48"/>
        <v>100</v>
      </c>
      <c r="H138" s="42">
        <f t="shared" si="48"/>
        <v>100</v>
      </c>
      <c r="I138" s="42">
        <f>I139</f>
        <v>100</v>
      </c>
      <c r="J138" s="15"/>
      <c r="K138" s="2"/>
    </row>
    <row r="139" spans="1:11" s="1" customFormat="1" ht="25.5" customHeight="1" x14ac:dyDescent="0.2">
      <c r="A139" s="30" t="s">
        <v>161</v>
      </c>
      <c r="B139" s="7" t="s">
        <v>24</v>
      </c>
      <c r="C139" s="7" t="s">
        <v>85</v>
      </c>
      <c r="D139" s="7" t="s">
        <v>86</v>
      </c>
      <c r="E139" s="7" t="s">
        <v>366</v>
      </c>
      <c r="F139" s="7"/>
      <c r="G139" s="42">
        <f>G140</f>
        <v>100</v>
      </c>
      <c r="H139" s="42">
        <f t="shared" ref="H139:I140" si="49">H140</f>
        <v>100</v>
      </c>
      <c r="I139" s="42">
        <f t="shared" si="49"/>
        <v>100</v>
      </c>
      <c r="J139" s="15"/>
      <c r="K139" s="2"/>
    </row>
    <row r="140" spans="1:11" s="1" customFormat="1" ht="25.5" customHeight="1" x14ac:dyDescent="0.2">
      <c r="A140" s="30" t="s">
        <v>27</v>
      </c>
      <c r="B140" s="7" t="s">
        <v>24</v>
      </c>
      <c r="C140" s="7" t="s">
        <v>85</v>
      </c>
      <c r="D140" s="7" t="s">
        <v>86</v>
      </c>
      <c r="E140" s="6" t="s">
        <v>367</v>
      </c>
      <c r="F140" s="7"/>
      <c r="G140" s="42">
        <f t="shared" ref="G140" si="50">G141</f>
        <v>100</v>
      </c>
      <c r="H140" s="42">
        <f t="shared" si="49"/>
        <v>100</v>
      </c>
      <c r="I140" s="42">
        <f t="shared" si="49"/>
        <v>100</v>
      </c>
      <c r="J140" s="15"/>
      <c r="K140" s="2"/>
    </row>
    <row r="141" spans="1:11" s="1" customFormat="1" ht="25.5" customHeight="1" x14ac:dyDescent="0.2">
      <c r="A141" s="30" t="s">
        <v>160</v>
      </c>
      <c r="B141" s="7" t="s">
        <v>24</v>
      </c>
      <c r="C141" s="7" t="s">
        <v>85</v>
      </c>
      <c r="D141" s="7" t="s">
        <v>86</v>
      </c>
      <c r="E141" s="6" t="s">
        <v>367</v>
      </c>
      <c r="F141" s="7" t="s">
        <v>44</v>
      </c>
      <c r="G141" s="42">
        <v>100</v>
      </c>
      <c r="H141" s="42">
        <v>100</v>
      </c>
      <c r="I141" s="42">
        <v>100</v>
      </c>
      <c r="J141" s="12"/>
      <c r="K141" s="2"/>
    </row>
    <row r="142" spans="1:11" s="1" customFormat="1" ht="12.75" customHeight="1" x14ac:dyDescent="0.2">
      <c r="A142" s="30" t="s">
        <v>8</v>
      </c>
      <c r="B142" s="7" t="s">
        <v>24</v>
      </c>
      <c r="C142" s="7" t="s">
        <v>84</v>
      </c>
      <c r="D142" s="7"/>
      <c r="E142" s="7"/>
      <c r="F142" s="7"/>
      <c r="G142" s="42">
        <f t="shared" ref="G142:H142" si="51">G143+G149</f>
        <v>2208.4</v>
      </c>
      <c r="H142" s="42">
        <f t="shared" si="51"/>
        <v>18</v>
      </c>
      <c r="I142" s="42">
        <f>I143+I149</f>
        <v>18</v>
      </c>
      <c r="J142" s="15"/>
      <c r="K142" s="2"/>
    </row>
    <row r="143" spans="1:11" s="1" customFormat="1" ht="12.75" customHeight="1" x14ac:dyDescent="0.2">
      <c r="A143" s="30" t="s">
        <v>26</v>
      </c>
      <c r="B143" s="7" t="s">
        <v>24</v>
      </c>
      <c r="C143" s="7" t="s">
        <v>84</v>
      </c>
      <c r="D143" s="7" t="s">
        <v>74</v>
      </c>
      <c r="E143" s="7"/>
      <c r="F143" s="7"/>
      <c r="G143" s="42">
        <f t="shared" ref="G143:H147" si="52">G144</f>
        <v>270</v>
      </c>
      <c r="H143" s="42">
        <f t="shared" si="52"/>
        <v>0</v>
      </c>
      <c r="I143" s="42">
        <f>I144</f>
        <v>0</v>
      </c>
      <c r="J143" s="15"/>
      <c r="K143" s="2"/>
    </row>
    <row r="144" spans="1:11" s="1" customFormat="1" ht="25.5" x14ac:dyDescent="0.2">
      <c r="A144" s="30" t="s">
        <v>91</v>
      </c>
      <c r="B144" s="7" t="s">
        <v>24</v>
      </c>
      <c r="C144" s="7" t="s">
        <v>84</v>
      </c>
      <c r="D144" s="7" t="s">
        <v>74</v>
      </c>
      <c r="E144" s="7" t="s">
        <v>96</v>
      </c>
      <c r="F144" s="7"/>
      <c r="G144" s="42">
        <f t="shared" si="52"/>
        <v>270</v>
      </c>
      <c r="H144" s="42">
        <f t="shared" si="52"/>
        <v>0</v>
      </c>
      <c r="I144" s="42">
        <f>I145</f>
        <v>0</v>
      </c>
      <c r="J144" s="15"/>
      <c r="K144" s="2"/>
    </row>
    <row r="145" spans="1:12" s="1" customFormat="1" x14ac:dyDescent="0.2">
      <c r="A145" s="30" t="s">
        <v>92</v>
      </c>
      <c r="B145" s="7" t="s">
        <v>24</v>
      </c>
      <c r="C145" s="7" t="s">
        <v>84</v>
      </c>
      <c r="D145" s="7" t="s">
        <v>74</v>
      </c>
      <c r="E145" s="7" t="s">
        <v>97</v>
      </c>
      <c r="F145" s="7"/>
      <c r="G145" s="42">
        <f t="shared" si="52"/>
        <v>270</v>
      </c>
      <c r="H145" s="42">
        <f t="shared" si="52"/>
        <v>0</v>
      </c>
      <c r="I145" s="42">
        <f>I146</f>
        <v>0</v>
      </c>
      <c r="J145" s="15"/>
      <c r="K145" s="2"/>
    </row>
    <row r="146" spans="1:12" s="1" customFormat="1" x14ac:dyDescent="0.2">
      <c r="A146" s="30" t="s">
        <v>71</v>
      </c>
      <c r="B146" s="7" t="s">
        <v>24</v>
      </c>
      <c r="C146" s="7" t="s">
        <v>84</v>
      </c>
      <c r="D146" s="7" t="s">
        <v>74</v>
      </c>
      <c r="E146" s="7" t="s">
        <v>112</v>
      </c>
      <c r="F146" s="7"/>
      <c r="G146" s="42">
        <f t="shared" si="52"/>
        <v>270</v>
      </c>
      <c r="H146" s="42">
        <f t="shared" si="52"/>
        <v>0</v>
      </c>
      <c r="I146" s="42">
        <f>I147</f>
        <v>0</v>
      </c>
      <c r="J146" s="15"/>
      <c r="K146" s="2"/>
    </row>
    <row r="147" spans="1:12" s="2" customFormat="1" x14ac:dyDescent="0.2">
      <c r="A147" s="30" t="s">
        <v>50</v>
      </c>
      <c r="B147" s="7" t="s">
        <v>24</v>
      </c>
      <c r="C147" s="7" t="s">
        <v>84</v>
      </c>
      <c r="D147" s="7" t="s">
        <v>74</v>
      </c>
      <c r="E147" s="7" t="s">
        <v>112</v>
      </c>
      <c r="F147" s="7" t="s">
        <v>51</v>
      </c>
      <c r="G147" s="42">
        <f t="shared" si="52"/>
        <v>270</v>
      </c>
      <c r="H147" s="42">
        <f t="shared" si="52"/>
        <v>0</v>
      </c>
      <c r="I147" s="42">
        <f>I148</f>
        <v>0</v>
      </c>
      <c r="J147" s="12"/>
    </row>
    <row r="148" spans="1:12" s="2" customFormat="1" x14ac:dyDescent="0.2">
      <c r="A148" s="33" t="s">
        <v>260</v>
      </c>
      <c r="B148" s="7" t="s">
        <v>24</v>
      </c>
      <c r="C148" s="7" t="s">
        <v>84</v>
      </c>
      <c r="D148" s="7" t="s">
        <v>74</v>
      </c>
      <c r="E148" s="7" t="s">
        <v>112</v>
      </c>
      <c r="F148" s="7" t="s">
        <v>259</v>
      </c>
      <c r="G148" s="42">
        <v>270</v>
      </c>
      <c r="H148" s="42">
        <v>0</v>
      </c>
      <c r="I148" s="42">
        <v>0</v>
      </c>
      <c r="J148" s="12"/>
    </row>
    <row r="149" spans="1:12" s="1" customFormat="1" ht="12.75" customHeight="1" x14ac:dyDescent="0.2">
      <c r="A149" s="29" t="s">
        <v>35</v>
      </c>
      <c r="B149" s="7" t="s">
        <v>24</v>
      </c>
      <c r="C149" s="7" t="s">
        <v>84</v>
      </c>
      <c r="D149" s="7" t="s">
        <v>80</v>
      </c>
      <c r="E149" s="7"/>
      <c r="F149" s="7"/>
      <c r="G149" s="42">
        <f>G155+G150</f>
        <v>1938.4</v>
      </c>
      <c r="H149" s="42">
        <f>H155</f>
        <v>18</v>
      </c>
      <c r="I149" s="42">
        <f>I155</f>
        <v>18</v>
      </c>
      <c r="J149" s="15"/>
      <c r="K149" s="2"/>
    </row>
    <row r="150" spans="1:12" s="1" customFormat="1" ht="38.25" customHeight="1" x14ac:dyDescent="0.2">
      <c r="A150" s="29" t="s">
        <v>454</v>
      </c>
      <c r="B150" s="7" t="s">
        <v>24</v>
      </c>
      <c r="C150" s="7" t="s">
        <v>84</v>
      </c>
      <c r="D150" s="7" t="s">
        <v>80</v>
      </c>
      <c r="E150" s="6" t="s">
        <v>452</v>
      </c>
      <c r="F150" s="7"/>
      <c r="G150" s="42">
        <f>G151</f>
        <v>1920.4</v>
      </c>
      <c r="H150" s="42">
        <f t="shared" ref="H150:I153" si="53">H151</f>
        <v>0</v>
      </c>
      <c r="I150" s="42">
        <f t="shared" si="53"/>
        <v>0</v>
      </c>
      <c r="J150" s="15"/>
      <c r="K150" s="2"/>
    </row>
    <row r="151" spans="1:12" s="1" customFormat="1" ht="12.75" customHeight="1" x14ac:dyDescent="0.2">
      <c r="A151" s="67" t="s">
        <v>455</v>
      </c>
      <c r="B151" s="7" t="s">
        <v>24</v>
      </c>
      <c r="C151" s="7" t="s">
        <v>84</v>
      </c>
      <c r="D151" s="7" t="s">
        <v>80</v>
      </c>
      <c r="E151" s="6" t="s">
        <v>453</v>
      </c>
      <c r="F151" s="7"/>
      <c r="G151" s="42">
        <f>G152</f>
        <v>1920.4</v>
      </c>
      <c r="H151" s="42">
        <f t="shared" si="53"/>
        <v>0</v>
      </c>
      <c r="I151" s="42">
        <f t="shared" si="53"/>
        <v>0</v>
      </c>
      <c r="J151" s="15"/>
      <c r="K151" s="2"/>
    </row>
    <row r="152" spans="1:12" s="1" customFormat="1" ht="38.25" customHeight="1" x14ac:dyDescent="0.2">
      <c r="A152" s="68" t="s">
        <v>491</v>
      </c>
      <c r="B152" s="7" t="s">
        <v>24</v>
      </c>
      <c r="C152" s="7" t="s">
        <v>84</v>
      </c>
      <c r="D152" s="7" t="s">
        <v>80</v>
      </c>
      <c r="E152" s="6" t="s">
        <v>456</v>
      </c>
      <c r="F152" s="7"/>
      <c r="G152" s="42">
        <f>G153</f>
        <v>1920.4</v>
      </c>
      <c r="H152" s="42">
        <f t="shared" si="53"/>
        <v>0</v>
      </c>
      <c r="I152" s="42">
        <f t="shared" si="53"/>
        <v>0</v>
      </c>
      <c r="J152" s="15"/>
      <c r="K152" s="2"/>
    </row>
    <row r="153" spans="1:12" s="1" customFormat="1" ht="12.75" customHeight="1" x14ac:dyDescent="0.2">
      <c r="A153" s="30" t="s">
        <v>50</v>
      </c>
      <c r="B153" s="7" t="s">
        <v>24</v>
      </c>
      <c r="C153" s="7" t="s">
        <v>84</v>
      </c>
      <c r="D153" s="7" t="s">
        <v>80</v>
      </c>
      <c r="E153" s="6" t="s">
        <v>456</v>
      </c>
      <c r="F153" s="7" t="s">
        <v>51</v>
      </c>
      <c r="G153" s="42">
        <f>G154</f>
        <v>1920.4</v>
      </c>
      <c r="H153" s="42">
        <f t="shared" si="53"/>
        <v>0</v>
      </c>
      <c r="I153" s="42">
        <f t="shared" si="53"/>
        <v>0</v>
      </c>
      <c r="J153" s="15"/>
      <c r="K153" s="2"/>
    </row>
    <row r="154" spans="1:12" s="1" customFormat="1" ht="25.5" customHeight="1" x14ac:dyDescent="0.2">
      <c r="A154" s="29" t="s">
        <v>263</v>
      </c>
      <c r="B154" s="7" t="s">
        <v>24</v>
      </c>
      <c r="C154" s="7" t="s">
        <v>84</v>
      </c>
      <c r="D154" s="7" t="s">
        <v>80</v>
      </c>
      <c r="E154" s="6" t="s">
        <v>456</v>
      </c>
      <c r="F154" s="7" t="s">
        <v>258</v>
      </c>
      <c r="G154" s="42">
        <v>1920.4</v>
      </c>
      <c r="H154" s="42">
        <v>0</v>
      </c>
      <c r="I154" s="42">
        <v>0</v>
      </c>
      <c r="J154" s="15"/>
      <c r="K154" s="2"/>
    </row>
    <row r="155" spans="1:12" s="1" customFormat="1" ht="25.5" x14ac:dyDescent="0.2">
      <c r="A155" s="30" t="s">
        <v>91</v>
      </c>
      <c r="B155" s="7" t="s">
        <v>24</v>
      </c>
      <c r="C155" s="7" t="s">
        <v>84</v>
      </c>
      <c r="D155" s="7" t="s">
        <v>80</v>
      </c>
      <c r="E155" s="7" t="s">
        <v>96</v>
      </c>
      <c r="F155" s="7"/>
      <c r="G155" s="42">
        <f t="shared" ref="G155:H158" si="54">G156</f>
        <v>18</v>
      </c>
      <c r="H155" s="42">
        <f t="shared" si="54"/>
        <v>18</v>
      </c>
      <c r="I155" s="42">
        <f>I156</f>
        <v>18</v>
      </c>
      <c r="J155" s="15"/>
      <c r="K155" s="2"/>
    </row>
    <row r="156" spans="1:12" s="1" customFormat="1" x14ac:dyDescent="0.2">
      <c r="A156" s="30" t="s">
        <v>92</v>
      </c>
      <c r="B156" s="7" t="s">
        <v>24</v>
      </c>
      <c r="C156" s="7" t="s">
        <v>84</v>
      </c>
      <c r="D156" s="7" t="s">
        <v>80</v>
      </c>
      <c r="E156" s="7" t="s">
        <v>97</v>
      </c>
      <c r="F156" s="7"/>
      <c r="G156" s="42">
        <f t="shared" si="54"/>
        <v>18</v>
      </c>
      <c r="H156" s="42">
        <f t="shared" si="54"/>
        <v>18</v>
      </c>
      <c r="I156" s="42">
        <f>I157</f>
        <v>18</v>
      </c>
      <c r="J156" s="15"/>
      <c r="K156" s="2"/>
    </row>
    <row r="157" spans="1:12" s="1" customFormat="1" x14ac:dyDescent="0.2">
      <c r="A157" s="62" t="s">
        <v>488</v>
      </c>
      <c r="B157" s="7" t="s">
        <v>24</v>
      </c>
      <c r="C157" s="7" t="s">
        <v>84</v>
      </c>
      <c r="D157" s="7" t="s">
        <v>80</v>
      </c>
      <c r="E157" s="7" t="s">
        <v>113</v>
      </c>
      <c r="F157" s="7"/>
      <c r="G157" s="42">
        <f t="shared" si="54"/>
        <v>18</v>
      </c>
      <c r="H157" s="42">
        <f t="shared" si="54"/>
        <v>18</v>
      </c>
      <c r="I157" s="42">
        <f>I158</f>
        <v>18</v>
      </c>
      <c r="J157" s="15"/>
      <c r="K157" s="2"/>
    </row>
    <row r="158" spans="1:12" s="1" customFormat="1" x14ac:dyDescent="0.2">
      <c r="A158" s="30" t="s">
        <v>50</v>
      </c>
      <c r="B158" s="7" t="s">
        <v>24</v>
      </c>
      <c r="C158" s="7" t="s">
        <v>84</v>
      </c>
      <c r="D158" s="7" t="s">
        <v>80</v>
      </c>
      <c r="E158" s="7" t="s">
        <v>113</v>
      </c>
      <c r="F158" s="7" t="s">
        <v>51</v>
      </c>
      <c r="G158" s="42">
        <f t="shared" si="54"/>
        <v>18</v>
      </c>
      <c r="H158" s="42">
        <f t="shared" si="54"/>
        <v>18</v>
      </c>
      <c r="I158" s="42">
        <f>I159</f>
        <v>18</v>
      </c>
      <c r="J158" s="12"/>
      <c r="K158" s="2"/>
    </row>
    <row r="159" spans="1:12" s="1" customFormat="1" x14ac:dyDescent="0.2">
      <c r="A159" s="33" t="s">
        <v>260</v>
      </c>
      <c r="B159" s="7" t="s">
        <v>24</v>
      </c>
      <c r="C159" s="7" t="s">
        <v>84</v>
      </c>
      <c r="D159" s="7" t="s">
        <v>80</v>
      </c>
      <c r="E159" s="7" t="s">
        <v>113</v>
      </c>
      <c r="F159" s="7" t="s">
        <v>259</v>
      </c>
      <c r="G159" s="42">
        <v>18</v>
      </c>
      <c r="H159" s="42">
        <v>18</v>
      </c>
      <c r="I159" s="42">
        <v>18</v>
      </c>
      <c r="J159" s="12"/>
      <c r="K159" s="2"/>
    </row>
    <row r="160" spans="1:12" s="1" customFormat="1" ht="25.5" customHeight="1" x14ac:dyDescent="0.2">
      <c r="A160" s="58" t="s">
        <v>425</v>
      </c>
      <c r="B160" s="8" t="s">
        <v>368</v>
      </c>
      <c r="C160" s="8"/>
      <c r="D160" s="8"/>
      <c r="E160" s="8"/>
      <c r="F160" s="8"/>
      <c r="G160" s="45">
        <f>G161+G174+G181+G193+G206</f>
        <v>100993.72</v>
      </c>
      <c r="H160" s="45">
        <f>H161+H174+H181+H193+H206</f>
        <v>54647.1</v>
      </c>
      <c r="I160" s="45">
        <f>I161+I174+I181+I193+I206</f>
        <v>55278.2</v>
      </c>
      <c r="J160" s="15"/>
      <c r="K160" s="2"/>
      <c r="L160" s="34"/>
    </row>
    <row r="161" spans="1:11" s="1" customFormat="1" ht="12.75" customHeight="1" x14ac:dyDescent="0.2">
      <c r="A161" s="29" t="s">
        <v>11</v>
      </c>
      <c r="B161" s="7" t="s">
        <v>368</v>
      </c>
      <c r="C161" s="7" t="s">
        <v>74</v>
      </c>
      <c r="D161" s="7"/>
      <c r="E161" s="7"/>
      <c r="F161" s="7"/>
      <c r="G161" s="42">
        <f>G162</f>
        <v>27554.590000000004</v>
      </c>
      <c r="H161" s="42">
        <f t="shared" ref="H161:I161" si="55">H162</f>
        <v>27268.5</v>
      </c>
      <c r="I161" s="42">
        <f t="shared" si="55"/>
        <v>27268.5</v>
      </c>
      <c r="J161" s="15"/>
      <c r="K161" s="2"/>
    </row>
    <row r="162" spans="1:11" s="1" customFormat="1" ht="12.75" customHeight="1" x14ac:dyDescent="0.2">
      <c r="A162" s="29" t="s">
        <v>12</v>
      </c>
      <c r="B162" s="7" t="s">
        <v>368</v>
      </c>
      <c r="C162" s="7" t="s">
        <v>74</v>
      </c>
      <c r="D162" s="7" t="s">
        <v>79</v>
      </c>
      <c r="E162" s="7"/>
      <c r="F162" s="7"/>
      <c r="G162" s="42">
        <f>G163+G168</f>
        <v>27554.590000000004</v>
      </c>
      <c r="H162" s="42">
        <f t="shared" ref="H162:I162" si="56">H163+H168</f>
        <v>27268.5</v>
      </c>
      <c r="I162" s="42">
        <f t="shared" si="56"/>
        <v>27268.5</v>
      </c>
      <c r="J162" s="15"/>
      <c r="K162" s="2"/>
    </row>
    <row r="163" spans="1:11" s="1" customFormat="1" ht="38.25" customHeight="1" x14ac:dyDescent="0.2">
      <c r="A163" s="29" t="s">
        <v>398</v>
      </c>
      <c r="B163" s="7" t="s">
        <v>368</v>
      </c>
      <c r="C163" s="7" t="s">
        <v>74</v>
      </c>
      <c r="D163" s="7" t="s">
        <v>79</v>
      </c>
      <c r="E163" s="7" t="s">
        <v>111</v>
      </c>
      <c r="F163" s="7"/>
      <c r="G163" s="42">
        <f>G164</f>
        <v>3107.2</v>
      </c>
      <c r="H163" s="42">
        <f t="shared" ref="H163:I164" si="57">H164</f>
        <v>3107.2</v>
      </c>
      <c r="I163" s="42">
        <f t="shared" si="57"/>
        <v>3107.2</v>
      </c>
      <c r="J163" s="15"/>
      <c r="K163" s="2"/>
    </row>
    <row r="164" spans="1:11" s="1" customFormat="1" ht="25.5" customHeight="1" x14ac:dyDescent="0.2">
      <c r="A164" s="29" t="s">
        <v>426</v>
      </c>
      <c r="B164" s="7" t="s">
        <v>368</v>
      </c>
      <c r="C164" s="7" t="s">
        <v>74</v>
      </c>
      <c r="D164" s="7" t="s">
        <v>79</v>
      </c>
      <c r="E164" s="7" t="s">
        <v>369</v>
      </c>
      <c r="F164" s="7"/>
      <c r="G164" s="42">
        <f>G165</f>
        <v>3107.2</v>
      </c>
      <c r="H164" s="42">
        <f t="shared" si="57"/>
        <v>3107.2</v>
      </c>
      <c r="I164" s="42">
        <f t="shared" si="57"/>
        <v>3107.2</v>
      </c>
      <c r="J164" s="15"/>
      <c r="K164" s="2"/>
    </row>
    <row r="165" spans="1:11" s="1" customFormat="1" ht="25.5" customHeight="1" x14ac:dyDescent="0.2">
      <c r="A165" s="29" t="s">
        <v>49</v>
      </c>
      <c r="B165" s="7" t="s">
        <v>368</v>
      </c>
      <c r="C165" s="7" t="s">
        <v>74</v>
      </c>
      <c r="D165" s="7" t="s">
        <v>79</v>
      </c>
      <c r="E165" s="7" t="s">
        <v>370</v>
      </c>
      <c r="F165" s="7"/>
      <c r="G165" s="42">
        <f>G166+G167</f>
        <v>3107.2</v>
      </c>
      <c r="H165" s="42">
        <f t="shared" ref="H165:I165" si="58">H166+H167</f>
        <v>3107.2</v>
      </c>
      <c r="I165" s="42">
        <f t="shared" si="58"/>
        <v>3107.2</v>
      </c>
      <c r="J165" s="15"/>
      <c r="K165" s="2"/>
    </row>
    <row r="166" spans="1:11" s="1" customFormat="1" ht="51" customHeight="1" x14ac:dyDescent="0.2">
      <c r="A166" s="30" t="s">
        <v>41</v>
      </c>
      <c r="B166" s="7" t="s">
        <v>368</v>
      </c>
      <c r="C166" s="7" t="s">
        <v>74</v>
      </c>
      <c r="D166" s="7" t="s">
        <v>79</v>
      </c>
      <c r="E166" s="7" t="s">
        <v>370</v>
      </c>
      <c r="F166" s="7" t="s">
        <v>42</v>
      </c>
      <c r="G166" s="42">
        <v>2847.2</v>
      </c>
      <c r="H166" s="42">
        <v>2847.2</v>
      </c>
      <c r="I166" s="42">
        <v>2847.2</v>
      </c>
      <c r="J166" s="15"/>
      <c r="K166" s="2"/>
    </row>
    <row r="167" spans="1:11" s="1" customFormat="1" ht="25.5" customHeight="1" x14ac:dyDescent="0.2">
      <c r="A167" s="30" t="s">
        <v>160</v>
      </c>
      <c r="B167" s="7" t="s">
        <v>368</v>
      </c>
      <c r="C167" s="7" t="s">
        <v>74</v>
      </c>
      <c r="D167" s="7" t="s">
        <v>79</v>
      </c>
      <c r="E167" s="7" t="s">
        <v>370</v>
      </c>
      <c r="F167" s="7" t="s">
        <v>44</v>
      </c>
      <c r="G167" s="42">
        <v>260</v>
      </c>
      <c r="H167" s="42">
        <v>260</v>
      </c>
      <c r="I167" s="42">
        <v>260</v>
      </c>
      <c r="J167" s="15"/>
      <c r="K167" s="2"/>
    </row>
    <row r="168" spans="1:11" s="1" customFormat="1" ht="25.5" customHeight="1" x14ac:dyDescent="0.2">
      <c r="A168" s="30" t="s">
        <v>404</v>
      </c>
      <c r="B168" s="7" t="s">
        <v>368</v>
      </c>
      <c r="C168" s="7" t="s">
        <v>74</v>
      </c>
      <c r="D168" s="7" t="s">
        <v>79</v>
      </c>
      <c r="E168" s="7" t="s">
        <v>371</v>
      </c>
      <c r="F168" s="7"/>
      <c r="G168" s="42">
        <f>G169</f>
        <v>24447.390000000003</v>
      </c>
      <c r="H168" s="42">
        <f t="shared" ref="H168:I169" si="59">H169</f>
        <v>24161.3</v>
      </c>
      <c r="I168" s="42">
        <f t="shared" si="59"/>
        <v>24161.3</v>
      </c>
      <c r="J168" s="15"/>
      <c r="K168" s="2"/>
    </row>
    <row r="169" spans="1:11" s="1" customFormat="1" ht="38.25" customHeight="1" x14ac:dyDescent="0.2">
      <c r="A169" s="30" t="s">
        <v>427</v>
      </c>
      <c r="B169" s="7" t="s">
        <v>368</v>
      </c>
      <c r="C169" s="7" t="s">
        <v>74</v>
      </c>
      <c r="D169" s="7" t="s">
        <v>79</v>
      </c>
      <c r="E169" s="7" t="s">
        <v>372</v>
      </c>
      <c r="F169" s="7"/>
      <c r="G169" s="42">
        <f>G170</f>
        <v>24447.390000000003</v>
      </c>
      <c r="H169" s="42">
        <f t="shared" si="59"/>
        <v>24161.3</v>
      </c>
      <c r="I169" s="42">
        <f t="shared" si="59"/>
        <v>24161.3</v>
      </c>
      <c r="J169" s="15"/>
      <c r="K169" s="2"/>
    </row>
    <row r="170" spans="1:11" s="1" customFormat="1" ht="25.5" customHeight="1" x14ac:dyDescent="0.2">
      <c r="A170" s="30" t="s">
        <v>129</v>
      </c>
      <c r="B170" s="7" t="s">
        <v>368</v>
      </c>
      <c r="C170" s="7" t="s">
        <v>74</v>
      </c>
      <c r="D170" s="7" t="s">
        <v>79</v>
      </c>
      <c r="E170" s="7" t="s">
        <v>373</v>
      </c>
      <c r="F170" s="7"/>
      <c r="G170" s="42">
        <f>G171+G172+G173</f>
        <v>24447.390000000003</v>
      </c>
      <c r="H170" s="42">
        <f t="shared" ref="H170:I170" si="60">H171+H172+H173</f>
        <v>24161.3</v>
      </c>
      <c r="I170" s="42">
        <f t="shared" si="60"/>
        <v>24161.3</v>
      </c>
      <c r="J170" s="15"/>
      <c r="K170" s="2"/>
    </row>
    <row r="171" spans="1:11" s="1" customFormat="1" ht="51" customHeight="1" x14ac:dyDescent="0.2">
      <c r="A171" s="30" t="s">
        <v>41</v>
      </c>
      <c r="B171" s="7" t="s">
        <v>368</v>
      </c>
      <c r="C171" s="7" t="s">
        <v>74</v>
      </c>
      <c r="D171" s="7" t="s">
        <v>79</v>
      </c>
      <c r="E171" s="7" t="s">
        <v>373</v>
      </c>
      <c r="F171" s="7" t="s">
        <v>42</v>
      </c>
      <c r="G171" s="42">
        <v>18291.650000000001</v>
      </c>
      <c r="H171" s="42">
        <v>21000</v>
      </c>
      <c r="I171" s="42">
        <v>21000</v>
      </c>
      <c r="J171" s="15"/>
      <c r="K171" s="2"/>
    </row>
    <row r="172" spans="1:11" s="1" customFormat="1" ht="25.5" customHeight="1" x14ac:dyDescent="0.2">
      <c r="A172" s="30" t="s">
        <v>160</v>
      </c>
      <c r="B172" s="7" t="s">
        <v>368</v>
      </c>
      <c r="C172" s="7" t="s">
        <v>74</v>
      </c>
      <c r="D172" s="7" t="s">
        <v>79</v>
      </c>
      <c r="E172" s="7" t="s">
        <v>373</v>
      </c>
      <c r="F172" s="7" t="s">
        <v>44</v>
      </c>
      <c r="G172" s="42">
        <v>5951.84</v>
      </c>
      <c r="H172" s="42">
        <v>3050</v>
      </c>
      <c r="I172" s="42">
        <v>3050</v>
      </c>
      <c r="J172" s="15"/>
      <c r="K172" s="2"/>
    </row>
    <row r="173" spans="1:11" s="1" customFormat="1" ht="12.75" customHeight="1" x14ac:dyDescent="0.2">
      <c r="A173" s="30" t="s">
        <v>46</v>
      </c>
      <c r="B173" s="7" t="s">
        <v>368</v>
      </c>
      <c r="C173" s="7" t="s">
        <v>74</v>
      </c>
      <c r="D173" s="7" t="s">
        <v>79</v>
      </c>
      <c r="E173" s="7" t="s">
        <v>373</v>
      </c>
      <c r="F173" s="7" t="s">
        <v>45</v>
      </c>
      <c r="G173" s="42">
        <v>203.9</v>
      </c>
      <c r="H173" s="42">
        <v>111.3</v>
      </c>
      <c r="I173" s="42">
        <v>111.3</v>
      </c>
      <c r="J173" s="15"/>
      <c r="K173" s="2"/>
    </row>
    <row r="174" spans="1:11" s="1" customFormat="1" ht="12.75" customHeight="1" x14ac:dyDescent="0.2">
      <c r="A174" s="30" t="s">
        <v>32</v>
      </c>
      <c r="B174" s="7" t="s">
        <v>368</v>
      </c>
      <c r="C174" s="7" t="s">
        <v>81</v>
      </c>
      <c r="D174" s="7"/>
      <c r="E174" s="7"/>
      <c r="F174" s="7"/>
      <c r="G174" s="42">
        <f>G175</f>
        <v>684.40000000000009</v>
      </c>
      <c r="H174" s="42">
        <f t="shared" ref="H174:I175" si="61">H175</f>
        <v>707.80000000000007</v>
      </c>
      <c r="I174" s="42">
        <f t="shared" si="61"/>
        <v>726.90000000000009</v>
      </c>
      <c r="J174" s="15"/>
      <c r="K174" s="2"/>
    </row>
    <row r="175" spans="1:11" s="1" customFormat="1" ht="12.75" customHeight="1" x14ac:dyDescent="0.2">
      <c r="A175" s="30" t="s">
        <v>33</v>
      </c>
      <c r="B175" s="7" t="s">
        <v>368</v>
      </c>
      <c r="C175" s="7" t="s">
        <v>81</v>
      </c>
      <c r="D175" s="7" t="s">
        <v>80</v>
      </c>
      <c r="E175" s="7"/>
      <c r="F175" s="7"/>
      <c r="G175" s="42">
        <f>G176</f>
        <v>684.40000000000009</v>
      </c>
      <c r="H175" s="42">
        <f t="shared" si="61"/>
        <v>707.80000000000007</v>
      </c>
      <c r="I175" s="42">
        <f t="shared" si="61"/>
        <v>726.90000000000009</v>
      </c>
      <c r="J175" s="15"/>
      <c r="K175" s="2"/>
    </row>
    <row r="176" spans="1:11" s="1" customFormat="1" ht="25.5" x14ac:dyDescent="0.2">
      <c r="A176" s="30" t="s">
        <v>91</v>
      </c>
      <c r="B176" s="7" t="s">
        <v>368</v>
      </c>
      <c r="C176" s="7" t="s">
        <v>81</v>
      </c>
      <c r="D176" s="7" t="s">
        <v>80</v>
      </c>
      <c r="E176" s="7" t="s">
        <v>96</v>
      </c>
      <c r="F176" s="7"/>
      <c r="G176" s="42">
        <f>G177</f>
        <v>684.40000000000009</v>
      </c>
      <c r="H176" s="42">
        <f t="shared" ref="H176:I177" si="62">H177</f>
        <v>707.80000000000007</v>
      </c>
      <c r="I176" s="42">
        <f t="shared" si="62"/>
        <v>726.90000000000009</v>
      </c>
      <c r="J176" s="15"/>
      <c r="K176" s="2"/>
    </row>
    <row r="177" spans="1:11" s="1" customFormat="1" x14ac:dyDescent="0.2">
      <c r="A177" s="30" t="s">
        <v>92</v>
      </c>
      <c r="B177" s="7" t="s">
        <v>368</v>
      </c>
      <c r="C177" s="7" t="s">
        <v>81</v>
      </c>
      <c r="D177" s="7" t="s">
        <v>80</v>
      </c>
      <c r="E177" s="7" t="s">
        <v>97</v>
      </c>
      <c r="F177" s="7"/>
      <c r="G177" s="42">
        <f>G178</f>
        <v>684.40000000000009</v>
      </c>
      <c r="H177" s="42">
        <f t="shared" si="62"/>
        <v>707.80000000000007</v>
      </c>
      <c r="I177" s="42">
        <f t="shared" si="62"/>
        <v>726.90000000000009</v>
      </c>
      <c r="J177" s="15"/>
      <c r="K177" s="2"/>
    </row>
    <row r="178" spans="1:11" s="1" customFormat="1" ht="38.25" x14ac:dyDescent="0.2">
      <c r="A178" s="30" t="s">
        <v>493</v>
      </c>
      <c r="B178" s="7" t="s">
        <v>368</v>
      </c>
      <c r="C178" s="7" t="s">
        <v>81</v>
      </c>
      <c r="D178" s="7" t="s">
        <v>80</v>
      </c>
      <c r="E178" s="7" t="s">
        <v>98</v>
      </c>
      <c r="F178" s="7"/>
      <c r="G178" s="42">
        <f>G179+G180</f>
        <v>684.40000000000009</v>
      </c>
      <c r="H178" s="42">
        <f t="shared" ref="H178:I178" si="63">H179+H180</f>
        <v>707.80000000000007</v>
      </c>
      <c r="I178" s="42">
        <f t="shared" si="63"/>
        <v>726.90000000000009</v>
      </c>
      <c r="J178" s="15"/>
      <c r="K178" s="2"/>
    </row>
    <row r="179" spans="1:11" s="1" customFormat="1" ht="51" x14ac:dyDescent="0.2">
      <c r="A179" s="30" t="s">
        <v>41</v>
      </c>
      <c r="B179" s="7" t="s">
        <v>368</v>
      </c>
      <c r="C179" s="7" t="s">
        <v>81</v>
      </c>
      <c r="D179" s="7" t="s">
        <v>80</v>
      </c>
      <c r="E179" s="7" t="s">
        <v>98</v>
      </c>
      <c r="F179" s="7" t="s">
        <v>42</v>
      </c>
      <c r="G179" s="42">
        <v>583.70000000000005</v>
      </c>
      <c r="H179" s="42">
        <v>583.70000000000005</v>
      </c>
      <c r="I179" s="42">
        <v>583.70000000000005</v>
      </c>
      <c r="J179" s="15"/>
      <c r="K179" s="2"/>
    </row>
    <row r="180" spans="1:11" s="1" customFormat="1" ht="25.5" x14ac:dyDescent="0.2">
      <c r="A180" s="30" t="s">
        <v>160</v>
      </c>
      <c r="B180" s="7" t="s">
        <v>368</v>
      </c>
      <c r="C180" s="7" t="s">
        <v>81</v>
      </c>
      <c r="D180" s="7" t="s">
        <v>80</v>
      </c>
      <c r="E180" s="7" t="s">
        <v>98</v>
      </c>
      <c r="F180" s="7" t="s">
        <v>44</v>
      </c>
      <c r="G180" s="77">
        <v>100.7</v>
      </c>
      <c r="H180" s="77">
        <v>124.1</v>
      </c>
      <c r="I180" s="77">
        <v>143.19999999999999</v>
      </c>
      <c r="J180" s="15"/>
      <c r="K180" s="2"/>
    </row>
    <row r="181" spans="1:11" s="1" customFormat="1" ht="25.5" customHeight="1" x14ac:dyDescent="0.2">
      <c r="A181" s="30" t="s">
        <v>14</v>
      </c>
      <c r="B181" s="7" t="s">
        <v>368</v>
      </c>
      <c r="C181" s="7" t="s">
        <v>80</v>
      </c>
      <c r="D181" s="7"/>
      <c r="E181" s="7"/>
      <c r="F181" s="7"/>
      <c r="G181" s="77">
        <f>G182</f>
        <v>12834.5</v>
      </c>
      <c r="H181" s="77">
        <f t="shared" ref="H181:I181" si="64">H182</f>
        <v>10914.8</v>
      </c>
      <c r="I181" s="77">
        <f t="shared" si="64"/>
        <v>10914.8</v>
      </c>
      <c r="J181" s="15"/>
      <c r="K181" s="2"/>
    </row>
    <row r="182" spans="1:11" s="1" customFormat="1" ht="25.5" customHeight="1" x14ac:dyDescent="0.2">
      <c r="A182" s="30" t="s">
        <v>388</v>
      </c>
      <c r="B182" s="7" t="s">
        <v>368</v>
      </c>
      <c r="C182" s="7" t="s">
        <v>80</v>
      </c>
      <c r="D182" s="7" t="s">
        <v>84</v>
      </c>
      <c r="E182" s="7"/>
      <c r="F182" s="7"/>
      <c r="G182" s="77">
        <f>G183+G189</f>
        <v>12834.5</v>
      </c>
      <c r="H182" s="77">
        <f t="shared" ref="H182:I182" si="65">H183+H189</f>
        <v>10914.8</v>
      </c>
      <c r="I182" s="77">
        <f t="shared" si="65"/>
        <v>10914.8</v>
      </c>
      <c r="J182" s="12"/>
      <c r="K182" s="2"/>
    </row>
    <row r="183" spans="1:11" s="1" customFormat="1" ht="51" customHeight="1" x14ac:dyDescent="0.2">
      <c r="A183" s="30" t="s">
        <v>415</v>
      </c>
      <c r="B183" s="7" t="s">
        <v>368</v>
      </c>
      <c r="C183" s="7" t="s">
        <v>80</v>
      </c>
      <c r="D183" s="7" t="s">
        <v>84</v>
      </c>
      <c r="E183" s="7" t="s">
        <v>106</v>
      </c>
      <c r="F183" s="7"/>
      <c r="G183" s="77">
        <f>G184</f>
        <v>12283.8</v>
      </c>
      <c r="H183" s="77">
        <f t="shared" ref="H183:I184" si="66">H184</f>
        <v>10864.8</v>
      </c>
      <c r="I183" s="77">
        <f t="shared" si="66"/>
        <v>10864.8</v>
      </c>
      <c r="J183" s="12"/>
      <c r="K183" s="2"/>
    </row>
    <row r="184" spans="1:11" s="1" customFormat="1" ht="25.5" customHeight="1" x14ac:dyDescent="0.2">
      <c r="A184" s="30" t="s">
        <v>437</v>
      </c>
      <c r="B184" s="7" t="s">
        <v>368</v>
      </c>
      <c r="C184" s="7" t="s">
        <v>80</v>
      </c>
      <c r="D184" s="7" t="s">
        <v>84</v>
      </c>
      <c r="E184" s="7" t="s">
        <v>361</v>
      </c>
      <c r="F184" s="7"/>
      <c r="G184" s="77">
        <f>G185</f>
        <v>12283.8</v>
      </c>
      <c r="H184" s="77">
        <f t="shared" si="66"/>
        <v>10864.8</v>
      </c>
      <c r="I184" s="77">
        <f t="shared" si="66"/>
        <v>10864.8</v>
      </c>
      <c r="J184" s="12"/>
      <c r="K184" s="2"/>
    </row>
    <row r="185" spans="1:11" s="1" customFormat="1" ht="25.5" customHeight="1" x14ac:dyDescent="0.2">
      <c r="A185" s="30" t="s">
        <v>129</v>
      </c>
      <c r="B185" s="7" t="s">
        <v>368</v>
      </c>
      <c r="C185" s="7" t="s">
        <v>80</v>
      </c>
      <c r="D185" s="7" t="s">
        <v>84</v>
      </c>
      <c r="E185" s="7" t="s">
        <v>362</v>
      </c>
      <c r="F185" s="7"/>
      <c r="G185" s="77">
        <f>G186+G187+G188</f>
        <v>12283.8</v>
      </c>
      <c r="H185" s="77">
        <f t="shared" ref="H185:I185" si="67">H186+H187+H188</f>
        <v>10864.8</v>
      </c>
      <c r="I185" s="77">
        <f t="shared" si="67"/>
        <v>10864.8</v>
      </c>
      <c r="J185" s="12"/>
      <c r="K185" s="2"/>
    </row>
    <row r="186" spans="1:11" s="1" customFormat="1" ht="51" customHeight="1" x14ac:dyDescent="0.2">
      <c r="A186" s="30" t="s">
        <v>41</v>
      </c>
      <c r="B186" s="7" t="s">
        <v>368</v>
      </c>
      <c r="C186" s="7" t="s">
        <v>80</v>
      </c>
      <c r="D186" s="7" t="s">
        <v>84</v>
      </c>
      <c r="E186" s="7" t="s">
        <v>362</v>
      </c>
      <c r="F186" s="7" t="s">
        <v>42</v>
      </c>
      <c r="G186" s="77">
        <v>11439.8</v>
      </c>
      <c r="H186" s="77">
        <v>10439.799999999999</v>
      </c>
      <c r="I186" s="77">
        <v>10439.799999999999</v>
      </c>
      <c r="J186" s="12"/>
      <c r="K186" s="2"/>
    </row>
    <row r="187" spans="1:11" s="1" customFormat="1" ht="25.5" customHeight="1" x14ac:dyDescent="0.2">
      <c r="A187" s="30" t="s">
        <v>160</v>
      </c>
      <c r="B187" s="7" t="s">
        <v>368</v>
      </c>
      <c r="C187" s="7" t="s">
        <v>80</v>
      </c>
      <c r="D187" s="7" t="s">
        <v>84</v>
      </c>
      <c r="E187" s="7" t="s">
        <v>362</v>
      </c>
      <c r="F187" s="7" t="s">
        <v>44</v>
      </c>
      <c r="G187" s="77">
        <v>831</v>
      </c>
      <c r="H187" s="77">
        <v>425</v>
      </c>
      <c r="I187" s="77">
        <v>425</v>
      </c>
      <c r="J187" s="12"/>
      <c r="K187" s="2"/>
    </row>
    <row r="188" spans="1:11" s="1" customFormat="1" ht="12.75" customHeight="1" x14ac:dyDescent="0.2">
      <c r="A188" s="30" t="s">
        <v>46</v>
      </c>
      <c r="B188" s="7" t="s">
        <v>368</v>
      </c>
      <c r="C188" s="7" t="s">
        <v>80</v>
      </c>
      <c r="D188" s="7" t="s">
        <v>84</v>
      </c>
      <c r="E188" s="7" t="s">
        <v>362</v>
      </c>
      <c r="F188" s="7" t="s">
        <v>45</v>
      </c>
      <c r="G188" s="77">
        <v>13</v>
      </c>
      <c r="H188" s="77">
        <v>0</v>
      </c>
      <c r="I188" s="77">
        <v>0</v>
      </c>
      <c r="J188" s="12"/>
      <c r="K188" s="2"/>
    </row>
    <row r="189" spans="1:11" s="1" customFormat="1" ht="25.5" customHeight="1" x14ac:dyDescent="0.2">
      <c r="A189" s="30" t="s">
        <v>404</v>
      </c>
      <c r="B189" s="7" t="s">
        <v>368</v>
      </c>
      <c r="C189" s="7" t="s">
        <v>80</v>
      </c>
      <c r="D189" s="7" t="s">
        <v>84</v>
      </c>
      <c r="E189" s="7" t="s">
        <v>371</v>
      </c>
      <c r="F189" s="7"/>
      <c r="G189" s="42">
        <f>G190</f>
        <v>550.70000000000005</v>
      </c>
      <c r="H189" s="42">
        <f t="shared" ref="H189:I191" si="68">H190</f>
        <v>50</v>
      </c>
      <c r="I189" s="42">
        <f t="shared" si="68"/>
        <v>50</v>
      </c>
      <c r="J189" s="15"/>
      <c r="K189" s="2"/>
    </row>
    <row r="190" spans="1:11" s="1" customFormat="1" ht="25.5" customHeight="1" x14ac:dyDescent="0.2">
      <c r="A190" s="30" t="s">
        <v>428</v>
      </c>
      <c r="B190" s="7" t="s">
        <v>368</v>
      </c>
      <c r="C190" s="7" t="s">
        <v>80</v>
      </c>
      <c r="D190" s="7" t="s">
        <v>84</v>
      </c>
      <c r="E190" s="7" t="s">
        <v>374</v>
      </c>
      <c r="F190" s="7"/>
      <c r="G190" s="42">
        <f>G191</f>
        <v>550.70000000000005</v>
      </c>
      <c r="H190" s="42">
        <f t="shared" si="68"/>
        <v>50</v>
      </c>
      <c r="I190" s="42">
        <f t="shared" si="68"/>
        <v>50</v>
      </c>
      <c r="J190" s="15"/>
      <c r="K190" s="2"/>
    </row>
    <row r="191" spans="1:11" s="1" customFormat="1" ht="38.25" customHeight="1" x14ac:dyDescent="0.2">
      <c r="A191" s="30" t="s">
        <v>429</v>
      </c>
      <c r="B191" s="7" t="s">
        <v>368</v>
      </c>
      <c r="C191" s="7" t="s">
        <v>80</v>
      </c>
      <c r="D191" s="7" t="s">
        <v>84</v>
      </c>
      <c r="E191" s="7" t="s">
        <v>375</v>
      </c>
      <c r="F191" s="7"/>
      <c r="G191" s="42">
        <f>G192</f>
        <v>550.70000000000005</v>
      </c>
      <c r="H191" s="42">
        <f t="shared" si="68"/>
        <v>50</v>
      </c>
      <c r="I191" s="42">
        <f t="shared" si="68"/>
        <v>50</v>
      </c>
      <c r="J191" s="15"/>
      <c r="K191" s="2"/>
    </row>
    <row r="192" spans="1:11" s="1" customFormat="1" ht="25.5" customHeight="1" x14ac:dyDescent="0.2">
      <c r="A192" s="30" t="s">
        <v>160</v>
      </c>
      <c r="B192" s="7" t="s">
        <v>368</v>
      </c>
      <c r="C192" s="7" t="s">
        <v>80</v>
      </c>
      <c r="D192" s="7" t="s">
        <v>84</v>
      </c>
      <c r="E192" s="7" t="s">
        <v>375</v>
      </c>
      <c r="F192" s="7" t="s">
        <v>44</v>
      </c>
      <c r="G192" s="42">
        <v>550.70000000000005</v>
      </c>
      <c r="H192" s="42">
        <v>50</v>
      </c>
      <c r="I192" s="42">
        <v>50</v>
      </c>
      <c r="J192" s="15"/>
      <c r="K192" s="2"/>
    </row>
    <row r="193" spans="1:11" s="1" customFormat="1" ht="12.75" customHeight="1" x14ac:dyDescent="0.2">
      <c r="A193" s="30" t="s">
        <v>9</v>
      </c>
      <c r="B193" s="7" t="s">
        <v>368</v>
      </c>
      <c r="C193" s="7" t="s">
        <v>75</v>
      </c>
      <c r="D193" s="7"/>
      <c r="E193" s="7"/>
      <c r="F193" s="7"/>
      <c r="G193" s="42">
        <f>G194</f>
        <v>28492.799999999999</v>
      </c>
      <c r="H193" s="42">
        <f t="shared" ref="H193:I195" si="69">H194</f>
        <v>9250</v>
      </c>
      <c r="I193" s="42">
        <f t="shared" si="69"/>
        <v>9862</v>
      </c>
      <c r="J193" s="15"/>
      <c r="K193" s="2"/>
    </row>
    <row r="194" spans="1:11" s="1" customFormat="1" ht="12.75" customHeight="1" x14ac:dyDescent="0.2">
      <c r="A194" s="30" t="s">
        <v>318</v>
      </c>
      <c r="B194" s="7" t="s">
        <v>368</v>
      </c>
      <c r="C194" s="7" t="s">
        <v>75</v>
      </c>
      <c r="D194" s="7" t="s">
        <v>82</v>
      </c>
      <c r="E194" s="7"/>
      <c r="F194" s="7"/>
      <c r="G194" s="42">
        <f>G195</f>
        <v>28492.799999999999</v>
      </c>
      <c r="H194" s="42">
        <f t="shared" si="69"/>
        <v>9250</v>
      </c>
      <c r="I194" s="42">
        <f t="shared" si="69"/>
        <v>9862</v>
      </c>
      <c r="J194" s="15"/>
      <c r="K194" s="2"/>
    </row>
    <row r="195" spans="1:11" s="1" customFormat="1" ht="51" customHeight="1" x14ac:dyDescent="0.2">
      <c r="A195" s="30" t="s">
        <v>405</v>
      </c>
      <c r="B195" s="7" t="s">
        <v>368</v>
      </c>
      <c r="C195" s="7" t="s">
        <v>75</v>
      </c>
      <c r="D195" s="7" t="s">
        <v>82</v>
      </c>
      <c r="E195" s="7" t="s">
        <v>319</v>
      </c>
      <c r="F195" s="7"/>
      <c r="G195" s="42">
        <f>G196</f>
        <v>28492.799999999999</v>
      </c>
      <c r="H195" s="42">
        <f t="shared" si="69"/>
        <v>9250</v>
      </c>
      <c r="I195" s="42">
        <f t="shared" si="69"/>
        <v>9862</v>
      </c>
      <c r="J195" s="15"/>
      <c r="K195" s="2"/>
    </row>
    <row r="196" spans="1:11" s="1" customFormat="1" ht="25.5" customHeight="1" x14ac:dyDescent="0.2">
      <c r="A196" s="30" t="s">
        <v>430</v>
      </c>
      <c r="B196" s="7" t="s">
        <v>368</v>
      </c>
      <c r="C196" s="7" t="s">
        <v>75</v>
      </c>
      <c r="D196" s="7" t="s">
        <v>82</v>
      </c>
      <c r="E196" s="7" t="s">
        <v>320</v>
      </c>
      <c r="F196" s="7"/>
      <c r="G196" s="42">
        <f>G197+G199+G202+G204</f>
        <v>28492.799999999999</v>
      </c>
      <c r="H196" s="42">
        <f t="shared" ref="H196:I196" si="70">H197+H199+H202+H204</f>
        <v>9250</v>
      </c>
      <c r="I196" s="42">
        <f t="shared" si="70"/>
        <v>9862</v>
      </c>
      <c r="J196" s="15"/>
      <c r="K196" s="2"/>
    </row>
    <row r="197" spans="1:11" s="1" customFormat="1" ht="12.75" customHeight="1" x14ac:dyDescent="0.2">
      <c r="A197" s="30" t="s">
        <v>431</v>
      </c>
      <c r="B197" s="7" t="s">
        <v>368</v>
      </c>
      <c r="C197" s="7" t="s">
        <v>75</v>
      </c>
      <c r="D197" s="7" t="s">
        <v>82</v>
      </c>
      <c r="E197" s="7" t="s">
        <v>376</v>
      </c>
      <c r="F197" s="7"/>
      <c r="G197" s="42">
        <f>G198</f>
        <v>3323</v>
      </c>
      <c r="H197" s="42">
        <f t="shared" ref="H197:I197" si="71">H198</f>
        <v>3323</v>
      </c>
      <c r="I197" s="42">
        <f t="shared" si="71"/>
        <v>3323</v>
      </c>
      <c r="J197" s="15"/>
      <c r="K197" s="2"/>
    </row>
    <row r="198" spans="1:11" s="1" customFormat="1" ht="25.5" customHeight="1" x14ac:dyDescent="0.2">
      <c r="A198" s="30" t="s">
        <v>160</v>
      </c>
      <c r="B198" s="7" t="s">
        <v>368</v>
      </c>
      <c r="C198" s="7" t="s">
        <v>75</v>
      </c>
      <c r="D198" s="7" t="s">
        <v>82</v>
      </c>
      <c r="E198" s="7" t="s">
        <v>376</v>
      </c>
      <c r="F198" s="7" t="s">
        <v>44</v>
      </c>
      <c r="G198" s="42">
        <v>3323</v>
      </c>
      <c r="H198" s="42">
        <v>3323</v>
      </c>
      <c r="I198" s="42">
        <v>3323</v>
      </c>
      <c r="J198" s="15"/>
      <c r="K198" s="2"/>
    </row>
    <row r="199" spans="1:11" s="1" customFormat="1" ht="25.5" customHeight="1" x14ac:dyDescent="0.2">
      <c r="A199" s="30" t="s">
        <v>432</v>
      </c>
      <c r="B199" s="7" t="s">
        <v>368</v>
      </c>
      <c r="C199" s="7" t="s">
        <v>75</v>
      </c>
      <c r="D199" s="7" t="s">
        <v>82</v>
      </c>
      <c r="E199" s="7" t="s">
        <v>378</v>
      </c>
      <c r="F199" s="7"/>
      <c r="G199" s="42">
        <f>G200+G201</f>
        <v>4813.2</v>
      </c>
      <c r="H199" s="42">
        <f t="shared" ref="H199:I199" si="72">H200+H201</f>
        <v>5350</v>
      </c>
      <c r="I199" s="42">
        <f t="shared" si="72"/>
        <v>5962</v>
      </c>
      <c r="J199" s="15"/>
      <c r="K199" s="2"/>
    </row>
    <row r="200" spans="1:11" s="1" customFormat="1" ht="25.5" customHeight="1" x14ac:dyDescent="0.2">
      <c r="A200" s="30" t="s">
        <v>160</v>
      </c>
      <c r="B200" s="7" t="s">
        <v>368</v>
      </c>
      <c r="C200" s="7" t="s">
        <v>75</v>
      </c>
      <c r="D200" s="7" t="s">
        <v>82</v>
      </c>
      <c r="E200" s="7" t="s">
        <v>377</v>
      </c>
      <c r="F200" s="7" t="s">
        <v>44</v>
      </c>
      <c r="G200" s="42">
        <v>4653.2</v>
      </c>
      <c r="H200" s="42">
        <v>5190</v>
      </c>
      <c r="I200" s="42">
        <v>5802</v>
      </c>
      <c r="J200" s="15"/>
      <c r="K200" s="2"/>
    </row>
    <row r="201" spans="1:11" s="1" customFormat="1" ht="12.75" customHeight="1" x14ac:dyDescent="0.2">
      <c r="A201" s="30" t="s">
        <v>46</v>
      </c>
      <c r="B201" s="7" t="s">
        <v>368</v>
      </c>
      <c r="C201" s="7" t="s">
        <v>75</v>
      </c>
      <c r="D201" s="7" t="s">
        <v>82</v>
      </c>
      <c r="E201" s="7" t="s">
        <v>377</v>
      </c>
      <c r="F201" s="7" t="s">
        <v>45</v>
      </c>
      <c r="G201" s="42">
        <v>160</v>
      </c>
      <c r="H201" s="42">
        <v>160</v>
      </c>
      <c r="I201" s="42">
        <v>160</v>
      </c>
      <c r="J201" s="15"/>
      <c r="K201" s="2"/>
    </row>
    <row r="202" spans="1:11" s="1" customFormat="1" ht="12.75" customHeight="1" x14ac:dyDescent="0.2">
      <c r="A202" s="30" t="s">
        <v>433</v>
      </c>
      <c r="B202" s="7" t="s">
        <v>368</v>
      </c>
      <c r="C202" s="7" t="s">
        <v>75</v>
      </c>
      <c r="D202" s="7" t="s">
        <v>82</v>
      </c>
      <c r="E202" s="7" t="s">
        <v>379</v>
      </c>
      <c r="F202" s="7"/>
      <c r="G202" s="42">
        <f>G203</f>
        <v>577</v>
      </c>
      <c r="H202" s="42">
        <f t="shared" ref="H202:I202" si="73">H203</f>
        <v>577</v>
      </c>
      <c r="I202" s="42">
        <f t="shared" si="73"/>
        <v>577</v>
      </c>
      <c r="J202" s="15"/>
      <c r="K202" s="2"/>
    </row>
    <row r="203" spans="1:11" s="1" customFormat="1" ht="25.5" customHeight="1" x14ac:dyDescent="0.2">
      <c r="A203" s="30" t="s">
        <v>160</v>
      </c>
      <c r="B203" s="7" t="s">
        <v>368</v>
      </c>
      <c r="C203" s="7" t="s">
        <v>75</v>
      </c>
      <c r="D203" s="7" t="s">
        <v>82</v>
      </c>
      <c r="E203" s="7" t="s">
        <v>379</v>
      </c>
      <c r="F203" s="7" t="s">
        <v>44</v>
      </c>
      <c r="G203" s="42">
        <v>577</v>
      </c>
      <c r="H203" s="42">
        <v>577</v>
      </c>
      <c r="I203" s="42">
        <v>577</v>
      </c>
      <c r="J203" s="15"/>
      <c r="K203" s="2"/>
    </row>
    <row r="204" spans="1:11" s="1" customFormat="1" ht="102" customHeight="1" x14ac:dyDescent="0.2">
      <c r="A204" s="30" t="s">
        <v>355</v>
      </c>
      <c r="B204" s="7" t="s">
        <v>368</v>
      </c>
      <c r="C204" s="7" t="s">
        <v>75</v>
      </c>
      <c r="D204" s="7" t="s">
        <v>82</v>
      </c>
      <c r="E204" s="7" t="s">
        <v>342</v>
      </c>
      <c r="F204" s="7"/>
      <c r="G204" s="42">
        <f>G205</f>
        <v>19779.599999999999</v>
      </c>
      <c r="H204" s="42">
        <f t="shared" ref="H204:I204" si="74">H205</f>
        <v>0</v>
      </c>
      <c r="I204" s="42">
        <f t="shared" si="74"/>
        <v>0</v>
      </c>
      <c r="J204" s="15"/>
      <c r="K204" s="2"/>
    </row>
    <row r="205" spans="1:11" s="1" customFormat="1" ht="25.5" customHeight="1" x14ac:dyDescent="0.2">
      <c r="A205" s="30" t="s">
        <v>160</v>
      </c>
      <c r="B205" s="7" t="s">
        <v>368</v>
      </c>
      <c r="C205" s="7" t="s">
        <v>75</v>
      </c>
      <c r="D205" s="7" t="s">
        <v>82</v>
      </c>
      <c r="E205" s="7" t="s">
        <v>342</v>
      </c>
      <c r="F205" s="7" t="s">
        <v>44</v>
      </c>
      <c r="G205" s="42">
        <v>19779.599999999999</v>
      </c>
      <c r="H205" s="42">
        <v>0</v>
      </c>
      <c r="I205" s="42">
        <v>0</v>
      </c>
      <c r="J205" s="15"/>
      <c r="K205" s="2"/>
    </row>
    <row r="206" spans="1:11" s="1" customFormat="1" ht="12.75" customHeight="1" x14ac:dyDescent="0.2">
      <c r="A206" s="30" t="s">
        <v>417</v>
      </c>
      <c r="B206" s="7" t="s">
        <v>368</v>
      </c>
      <c r="C206" s="7" t="s">
        <v>86</v>
      </c>
      <c r="D206" s="7"/>
      <c r="E206" s="7"/>
      <c r="F206" s="7"/>
      <c r="G206" s="42">
        <f>G207+G220+G225+G232</f>
        <v>31427.43</v>
      </c>
      <c r="H206" s="42">
        <f>H207+H220+H225+H232</f>
        <v>6506</v>
      </c>
      <c r="I206" s="42">
        <f>I207+I220+I225+I232</f>
        <v>6506</v>
      </c>
      <c r="J206" s="15"/>
      <c r="K206" s="2"/>
    </row>
    <row r="207" spans="1:11" s="1" customFormat="1" ht="12.75" customHeight="1" x14ac:dyDescent="0.2">
      <c r="A207" s="30" t="s">
        <v>68</v>
      </c>
      <c r="B207" s="7" t="s">
        <v>368</v>
      </c>
      <c r="C207" s="7" t="s">
        <v>86</v>
      </c>
      <c r="D207" s="7" t="s">
        <v>74</v>
      </c>
      <c r="E207" s="7"/>
      <c r="F207" s="7"/>
      <c r="G207" s="42">
        <f>G216+G208</f>
        <v>21254.23</v>
      </c>
      <c r="H207" s="42">
        <f t="shared" ref="H207:I207" si="75">H216+H208</f>
        <v>3</v>
      </c>
      <c r="I207" s="42">
        <f t="shared" si="75"/>
        <v>3</v>
      </c>
      <c r="J207" s="15"/>
      <c r="K207" s="2"/>
    </row>
    <row r="208" spans="1:11" ht="38.25" customHeight="1" x14ac:dyDescent="0.2">
      <c r="A208" s="69" t="s">
        <v>476</v>
      </c>
      <c r="B208" s="7" t="s">
        <v>368</v>
      </c>
      <c r="C208" s="7" t="s">
        <v>86</v>
      </c>
      <c r="D208" s="7" t="s">
        <v>74</v>
      </c>
      <c r="E208" s="7" t="s">
        <v>468</v>
      </c>
      <c r="F208" s="7"/>
      <c r="G208" s="42">
        <f>G209</f>
        <v>21251.23</v>
      </c>
      <c r="H208" s="42">
        <f t="shared" ref="H208:I208" si="76">H209</f>
        <v>0</v>
      </c>
      <c r="I208" s="72">
        <f t="shared" si="76"/>
        <v>0</v>
      </c>
    </row>
    <row r="209" spans="1:11" ht="38.25" customHeight="1" x14ac:dyDescent="0.2">
      <c r="A209" s="69" t="s">
        <v>469</v>
      </c>
      <c r="B209" s="7" t="s">
        <v>368</v>
      </c>
      <c r="C209" s="7" t="s">
        <v>86</v>
      </c>
      <c r="D209" s="7" t="s">
        <v>74</v>
      </c>
      <c r="E209" s="7" t="s">
        <v>470</v>
      </c>
      <c r="F209" s="7"/>
      <c r="G209" s="42">
        <f>G210+G212+G214</f>
        <v>21251.23</v>
      </c>
      <c r="H209" s="42">
        <f>H210+H212</f>
        <v>0</v>
      </c>
      <c r="I209" s="72">
        <f>I210+I212</f>
        <v>0</v>
      </c>
    </row>
    <row r="210" spans="1:11" ht="51" customHeight="1" x14ac:dyDescent="0.2">
      <c r="A210" s="70" t="s">
        <v>471</v>
      </c>
      <c r="B210" s="7" t="s">
        <v>368</v>
      </c>
      <c r="C210" s="7" t="s">
        <v>86</v>
      </c>
      <c r="D210" s="7" t="s">
        <v>74</v>
      </c>
      <c r="E210" s="7" t="s">
        <v>472</v>
      </c>
      <c r="F210" s="7"/>
      <c r="G210" s="42">
        <f>G211</f>
        <v>19000</v>
      </c>
      <c r="H210" s="42">
        <f t="shared" ref="H210:I210" si="77">H211</f>
        <v>0</v>
      </c>
      <c r="I210" s="72">
        <f t="shared" si="77"/>
        <v>0</v>
      </c>
    </row>
    <row r="211" spans="1:11" ht="25.5" customHeight="1" x14ac:dyDescent="0.2">
      <c r="A211" s="69" t="s">
        <v>478</v>
      </c>
      <c r="B211" s="7" t="s">
        <v>368</v>
      </c>
      <c r="C211" s="7" t="s">
        <v>86</v>
      </c>
      <c r="D211" s="7" t="s">
        <v>74</v>
      </c>
      <c r="E211" s="7" t="s">
        <v>472</v>
      </c>
      <c r="F211" s="7" t="s">
        <v>475</v>
      </c>
      <c r="G211" s="42">
        <v>19000</v>
      </c>
      <c r="H211" s="42">
        <v>0</v>
      </c>
      <c r="I211" s="72">
        <v>0</v>
      </c>
    </row>
    <row r="212" spans="1:11" ht="51" customHeight="1" x14ac:dyDescent="0.2">
      <c r="A212" s="70" t="s">
        <v>473</v>
      </c>
      <c r="B212" s="7" t="s">
        <v>368</v>
      </c>
      <c r="C212" s="7" t="s">
        <v>86</v>
      </c>
      <c r="D212" s="7" t="s">
        <v>74</v>
      </c>
      <c r="E212" s="7" t="s">
        <v>474</v>
      </c>
      <c r="F212" s="7"/>
      <c r="G212" s="42">
        <f>G213</f>
        <v>2230</v>
      </c>
      <c r="H212" s="42">
        <f t="shared" ref="H212:I214" si="78">H213</f>
        <v>0</v>
      </c>
      <c r="I212" s="72">
        <f t="shared" si="78"/>
        <v>0</v>
      </c>
    </row>
    <row r="213" spans="1:11" ht="25.5" customHeight="1" x14ac:dyDescent="0.2">
      <c r="A213" s="69" t="s">
        <v>478</v>
      </c>
      <c r="B213" s="7" t="s">
        <v>368</v>
      </c>
      <c r="C213" s="7" t="s">
        <v>86</v>
      </c>
      <c r="D213" s="7" t="s">
        <v>74</v>
      </c>
      <c r="E213" s="7" t="s">
        <v>474</v>
      </c>
      <c r="F213" s="7" t="s">
        <v>475</v>
      </c>
      <c r="G213" s="42">
        <v>2230</v>
      </c>
      <c r="H213" s="42">
        <v>0</v>
      </c>
      <c r="I213" s="72">
        <v>0</v>
      </c>
    </row>
    <row r="214" spans="1:11" ht="30" customHeight="1" x14ac:dyDescent="0.2">
      <c r="A214" s="70" t="s">
        <v>490</v>
      </c>
      <c r="B214" s="7" t="s">
        <v>368</v>
      </c>
      <c r="C214" s="7" t="s">
        <v>86</v>
      </c>
      <c r="D214" s="7" t="s">
        <v>74</v>
      </c>
      <c r="E214" s="7" t="s">
        <v>477</v>
      </c>
      <c r="F214" s="7"/>
      <c r="G214" s="42">
        <f>G215</f>
        <v>21.23</v>
      </c>
      <c r="H214" s="42">
        <f t="shared" si="78"/>
        <v>0</v>
      </c>
      <c r="I214" s="72">
        <f t="shared" si="78"/>
        <v>0</v>
      </c>
    </row>
    <row r="215" spans="1:11" ht="25.5" customHeight="1" x14ac:dyDescent="0.2">
      <c r="A215" s="30" t="s">
        <v>160</v>
      </c>
      <c r="B215" s="7" t="s">
        <v>368</v>
      </c>
      <c r="C215" s="7" t="s">
        <v>86</v>
      </c>
      <c r="D215" s="7" t="s">
        <v>74</v>
      </c>
      <c r="E215" s="7" t="s">
        <v>477</v>
      </c>
      <c r="F215" s="7" t="s">
        <v>44</v>
      </c>
      <c r="G215" s="42">
        <v>21.23</v>
      </c>
      <c r="H215" s="42">
        <v>0</v>
      </c>
      <c r="I215" s="72">
        <v>0</v>
      </c>
    </row>
    <row r="216" spans="1:11" s="1" customFormat="1" ht="25.5" customHeight="1" x14ac:dyDescent="0.2">
      <c r="A216" s="30" t="s">
        <v>406</v>
      </c>
      <c r="B216" s="7" t="s">
        <v>368</v>
      </c>
      <c r="C216" s="7" t="s">
        <v>86</v>
      </c>
      <c r="D216" s="7" t="s">
        <v>74</v>
      </c>
      <c r="E216" s="7" t="s">
        <v>321</v>
      </c>
      <c r="F216" s="7"/>
      <c r="G216" s="42">
        <f>G217</f>
        <v>3</v>
      </c>
      <c r="H216" s="42">
        <f t="shared" ref="H216:I218" si="79">H217</f>
        <v>3</v>
      </c>
      <c r="I216" s="42">
        <f t="shared" si="79"/>
        <v>3</v>
      </c>
      <c r="J216" s="15"/>
      <c r="K216" s="2"/>
    </row>
    <row r="217" spans="1:11" s="1" customFormat="1" ht="63.75" customHeight="1" x14ac:dyDescent="0.2">
      <c r="A217" s="30" t="s">
        <v>322</v>
      </c>
      <c r="B217" s="7" t="s">
        <v>368</v>
      </c>
      <c r="C217" s="7" t="s">
        <v>86</v>
      </c>
      <c r="D217" s="7" t="s">
        <v>74</v>
      </c>
      <c r="E217" s="7" t="s">
        <v>323</v>
      </c>
      <c r="F217" s="7"/>
      <c r="G217" s="42">
        <f>G218</f>
        <v>3</v>
      </c>
      <c r="H217" s="42">
        <f t="shared" si="79"/>
        <v>3</v>
      </c>
      <c r="I217" s="42">
        <f t="shared" si="79"/>
        <v>3</v>
      </c>
      <c r="J217" s="15"/>
      <c r="K217" s="2"/>
    </row>
    <row r="218" spans="1:11" s="1" customFormat="1" ht="38.25" customHeight="1" x14ac:dyDescent="0.2">
      <c r="A218" s="30" t="s">
        <v>93</v>
      </c>
      <c r="B218" s="7" t="s">
        <v>368</v>
      </c>
      <c r="C218" s="7" t="s">
        <v>86</v>
      </c>
      <c r="D218" s="7" t="s">
        <v>74</v>
      </c>
      <c r="E218" s="7" t="s">
        <v>324</v>
      </c>
      <c r="F218" s="7"/>
      <c r="G218" s="42">
        <f>G219</f>
        <v>3</v>
      </c>
      <c r="H218" s="42">
        <f t="shared" si="79"/>
        <v>3</v>
      </c>
      <c r="I218" s="42">
        <f t="shared" si="79"/>
        <v>3</v>
      </c>
      <c r="J218" s="15"/>
      <c r="K218" s="2"/>
    </row>
    <row r="219" spans="1:11" s="1" customFormat="1" ht="25.5" customHeight="1" x14ac:dyDescent="0.2">
      <c r="A219" s="30" t="s">
        <v>160</v>
      </c>
      <c r="B219" s="7" t="s">
        <v>368</v>
      </c>
      <c r="C219" s="7" t="s">
        <v>86</v>
      </c>
      <c r="D219" s="7" t="s">
        <v>74</v>
      </c>
      <c r="E219" s="7" t="s">
        <v>324</v>
      </c>
      <c r="F219" s="7" t="s">
        <v>44</v>
      </c>
      <c r="G219" s="42">
        <v>3</v>
      </c>
      <c r="H219" s="42">
        <v>3</v>
      </c>
      <c r="I219" s="42">
        <v>3</v>
      </c>
      <c r="J219" s="15"/>
      <c r="K219" s="2"/>
    </row>
    <row r="220" spans="1:11" s="1" customFormat="1" ht="12.75" customHeight="1" x14ac:dyDescent="0.2">
      <c r="A220" s="30" t="s">
        <v>285</v>
      </c>
      <c r="B220" s="7" t="s">
        <v>368</v>
      </c>
      <c r="C220" s="7" t="s">
        <v>86</v>
      </c>
      <c r="D220" s="7" t="s">
        <v>81</v>
      </c>
      <c r="E220" s="7"/>
      <c r="F220" s="7"/>
      <c r="G220" s="42">
        <f>G221</f>
        <v>1716</v>
      </c>
      <c r="H220" s="42">
        <f t="shared" ref="H220:I223" si="80">H221</f>
        <v>0</v>
      </c>
      <c r="I220" s="42">
        <f t="shared" si="80"/>
        <v>0</v>
      </c>
      <c r="J220" s="15"/>
      <c r="K220" s="2"/>
    </row>
    <row r="221" spans="1:11" s="1" customFormat="1" ht="25.5" customHeight="1" x14ac:dyDescent="0.2">
      <c r="A221" s="30" t="s">
        <v>404</v>
      </c>
      <c r="B221" s="7" t="s">
        <v>368</v>
      </c>
      <c r="C221" s="7" t="s">
        <v>86</v>
      </c>
      <c r="D221" s="7" t="s">
        <v>81</v>
      </c>
      <c r="E221" s="7" t="s">
        <v>371</v>
      </c>
      <c r="F221" s="7"/>
      <c r="G221" s="42">
        <f>G222</f>
        <v>1716</v>
      </c>
      <c r="H221" s="42">
        <f t="shared" si="80"/>
        <v>0</v>
      </c>
      <c r="I221" s="42">
        <f t="shared" si="80"/>
        <v>0</v>
      </c>
      <c r="J221" s="15"/>
      <c r="K221" s="2"/>
    </row>
    <row r="222" spans="1:11" s="1" customFormat="1" ht="25.5" customHeight="1" x14ac:dyDescent="0.2">
      <c r="A222" s="30" t="s">
        <v>428</v>
      </c>
      <c r="B222" s="7" t="s">
        <v>368</v>
      </c>
      <c r="C222" s="7" t="s">
        <v>86</v>
      </c>
      <c r="D222" s="7" t="s">
        <v>81</v>
      </c>
      <c r="E222" s="7" t="s">
        <v>374</v>
      </c>
      <c r="F222" s="7"/>
      <c r="G222" s="42">
        <f>G223</f>
        <v>1716</v>
      </c>
      <c r="H222" s="42">
        <f t="shared" si="80"/>
        <v>0</v>
      </c>
      <c r="I222" s="42">
        <f t="shared" si="80"/>
        <v>0</v>
      </c>
      <c r="J222" s="15"/>
      <c r="K222" s="2"/>
    </row>
    <row r="223" spans="1:11" s="1" customFormat="1" ht="12.75" customHeight="1" x14ac:dyDescent="0.2">
      <c r="A223" s="30" t="s">
        <v>434</v>
      </c>
      <c r="B223" s="7" t="s">
        <v>368</v>
      </c>
      <c r="C223" s="7" t="s">
        <v>86</v>
      </c>
      <c r="D223" s="7" t="s">
        <v>81</v>
      </c>
      <c r="E223" s="7" t="s">
        <v>380</v>
      </c>
      <c r="F223" s="7"/>
      <c r="G223" s="42">
        <f>G224</f>
        <v>1716</v>
      </c>
      <c r="H223" s="42">
        <f t="shared" si="80"/>
        <v>0</v>
      </c>
      <c r="I223" s="42">
        <f t="shared" si="80"/>
        <v>0</v>
      </c>
      <c r="J223" s="15"/>
      <c r="K223" s="2"/>
    </row>
    <row r="224" spans="1:11" s="1" customFormat="1" ht="25.5" customHeight="1" x14ac:dyDescent="0.2">
      <c r="A224" s="30" t="s">
        <v>160</v>
      </c>
      <c r="B224" s="7" t="s">
        <v>368</v>
      </c>
      <c r="C224" s="7" t="s">
        <v>86</v>
      </c>
      <c r="D224" s="7" t="s">
        <v>81</v>
      </c>
      <c r="E224" s="7" t="s">
        <v>380</v>
      </c>
      <c r="F224" s="7" t="s">
        <v>44</v>
      </c>
      <c r="G224" s="42">
        <v>1716</v>
      </c>
      <c r="H224" s="42">
        <v>0</v>
      </c>
      <c r="I224" s="42">
        <v>0</v>
      </c>
      <c r="J224" s="15"/>
      <c r="K224" s="2"/>
    </row>
    <row r="225" spans="1:11" s="1" customFormat="1" ht="12.75" customHeight="1" x14ac:dyDescent="0.2">
      <c r="A225" s="30" t="s">
        <v>389</v>
      </c>
      <c r="B225" s="7" t="s">
        <v>368</v>
      </c>
      <c r="C225" s="7" t="s">
        <v>86</v>
      </c>
      <c r="D225" s="7" t="s">
        <v>80</v>
      </c>
      <c r="E225" s="7"/>
      <c r="F225" s="7"/>
      <c r="G225" s="42">
        <f>G226</f>
        <v>1652.2</v>
      </c>
      <c r="H225" s="42">
        <f t="shared" ref="H225:I226" si="81">H226</f>
        <v>0</v>
      </c>
      <c r="I225" s="42">
        <f t="shared" si="81"/>
        <v>0</v>
      </c>
      <c r="J225" s="15"/>
      <c r="K225" s="2"/>
    </row>
    <row r="226" spans="1:11" s="1" customFormat="1" ht="25.5" customHeight="1" x14ac:dyDescent="0.2">
      <c r="A226" s="30" t="s">
        <v>404</v>
      </c>
      <c r="B226" s="7" t="s">
        <v>368</v>
      </c>
      <c r="C226" s="7" t="s">
        <v>86</v>
      </c>
      <c r="D226" s="7" t="s">
        <v>80</v>
      </c>
      <c r="E226" s="7" t="s">
        <v>371</v>
      </c>
      <c r="F226" s="7"/>
      <c r="G226" s="42">
        <f>G227</f>
        <v>1652.2</v>
      </c>
      <c r="H226" s="42">
        <f t="shared" si="81"/>
        <v>0</v>
      </c>
      <c r="I226" s="42">
        <f t="shared" si="81"/>
        <v>0</v>
      </c>
      <c r="J226" s="15"/>
      <c r="K226" s="2"/>
    </row>
    <row r="227" spans="1:11" s="1" customFormat="1" ht="25.5" customHeight="1" x14ac:dyDescent="0.2">
      <c r="A227" s="30" t="s">
        <v>428</v>
      </c>
      <c r="B227" s="7" t="s">
        <v>368</v>
      </c>
      <c r="C227" s="7" t="s">
        <v>86</v>
      </c>
      <c r="D227" s="7" t="s">
        <v>80</v>
      </c>
      <c r="E227" s="7" t="s">
        <v>374</v>
      </c>
      <c r="F227" s="7"/>
      <c r="G227" s="42">
        <f>G228+G230</f>
        <v>1652.2</v>
      </c>
      <c r="H227" s="42">
        <f t="shared" ref="H227:I227" si="82">H228+H230</f>
        <v>0</v>
      </c>
      <c r="I227" s="42">
        <f t="shared" si="82"/>
        <v>0</v>
      </c>
      <c r="J227" s="15"/>
      <c r="K227" s="2"/>
    </row>
    <row r="228" spans="1:11" s="1" customFormat="1" ht="12.75" customHeight="1" x14ac:dyDescent="0.2">
      <c r="A228" s="30" t="s">
        <v>435</v>
      </c>
      <c r="B228" s="7" t="s">
        <v>368</v>
      </c>
      <c r="C228" s="7" t="s">
        <v>86</v>
      </c>
      <c r="D228" s="7" t="s">
        <v>80</v>
      </c>
      <c r="E228" s="7" t="s">
        <v>381</v>
      </c>
      <c r="F228" s="7"/>
      <c r="G228" s="42">
        <f>G229</f>
        <v>449.2</v>
      </c>
      <c r="H228" s="42">
        <f t="shared" ref="H228:I228" si="83">H229</f>
        <v>0</v>
      </c>
      <c r="I228" s="42">
        <f t="shared" si="83"/>
        <v>0</v>
      </c>
      <c r="J228" s="15"/>
      <c r="K228" s="2"/>
    </row>
    <row r="229" spans="1:11" s="1" customFormat="1" ht="25.5" customHeight="1" x14ac:dyDescent="0.2">
      <c r="A229" s="30" t="s">
        <v>160</v>
      </c>
      <c r="B229" s="7" t="s">
        <v>368</v>
      </c>
      <c r="C229" s="7" t="s">
        <v>86</v>
      </c>
      <c r="D229" s="7" t="s">
        <v>80</v>
      </c>
      <c r="E229" s="7" t="s">
        <v>381</v>
      </c>
      <c r="F229" s="7" t="s">
        <v>44</v>
      </c>
      <c r="G229" s="42">
        <v>449.2</v>
      </c>
      <c r="H229" s="42">
        <v>0</v>
      </c>
      <c r="I229" s="42">
        <v>0</v>
      </c>
      <c r="J229" s="15"/>
      <c r="K229" s="2"/>
    </row>
    <row r="230" spans="1:11" s="1" customFormat="1" ht="25.5" customHeight="1" x14ac:dyDescent="0.2">
      <c r="A230" s="30" t="s">
        <v>436</v>
      </c>
      <c r="B230" s="7" t="s">
        <v>368</v>
      </c>
      <c r="C230" s="7" t="s">
        <v>86</v>
      </c>
      <c r="D230" s="7" t="s">
        <v>80</v>
      </c>
      <c r="E230" s="7" t="s">
        <v>382</v>
      </c>
      <c r="F230" s="7"/>
      <c r="G230" s="42">
        <f>G231</f>
        <v>1203</v>
      </c>
      <c r="H230" s="42">
        <f t="shared" ref="H230:I230" si="84">H231</f>
        <v>0</v>
      </c>
      <c r="I230" s="42">
        <f t="shared" si="84"/>
        <v>0</v>
      </c>
      <c r="J230" s="15"/>
      <c r="K230" s="2"/>
    </row>
    <row r="231" spans="1:11" s="1" customFormat="1" ht="25.5" customHeight="1" x14ac:dyDescent="0.2">
      <c r="A231" s="30" t="s">
        <v>160</v>
      </c>
      <c r="B231" s="7" t="s">
        <v>368</v>
      </c>
      <c r="C231" s="7" t="s">
        <v>86</v>
      </c>
      <c r="D231" s="7" t="s">
        <v>80</v>
      </c>
      <c r="E231" s="7" t="s">
        <v>382</v>
      </c>
      <c r="F231" s="7" t="s">
        <v>44</v>
      </c>
      <c r="G231" s="42">
        <v>1203</v>
      </c>
      <c r="H231" s="42">
        <v>0</v>
      </c>
      <c r="I231" s="42">
        <v>0</v>
      </c>
      <c r="J231" s="15"/>
      <c r="K231" s="2"/>
    </row>
    <row r="232" spans="1:11" s="1" customFormat="1" ht="12.75" customHeight="1" x14ac:dyDescent="0.2">
      <c r="A232" s="30" t="s">
        <v>16</v>
      </c>
      <c r="B232" s="7" t="s">
        <v>368</v>
      </c>
      <c r="C232" s="7" t="s">
        <v>86</v>
      </c>
      <c r="D232" s="7" t="s">
        <v>86</v>
      </c>
      <c r="E232" s="7"/>
      <c r="F232" s="7"/>
      <c r="G232" s="42">
        <f>G233</f>
        <v>6805</v>
      </c>
      <c r="H232" s="42">
        <f t="shared" ref="H232:I233" si="85">H233</f>
        <v>6503</v>
      </c>
      <c r="I232" s="42">
        <f t="shared" si="85"/>
        <v>6503</v>
      </c>
      <c r="J232" s="15"/>
      <c r="K232" s="2"/>
    </row>
    <row r="233" spans="1:11" s="1" customFormat="1" ht="25.5" customHeight="1" x14ac:dyDescent="0.2">
      <c r="A233" s="30" t="s">
        <v>404</v>
      </c>
      <c r="B233" s="7" t="s">
        <v>368</v>
      </c>
      <c r="C233" s="7" t="s">
        <v>86</v>
      </c>
      <c r="D233" s="7" t="s">
        <v>86</v>
      </c>
      <c r="E233" s="7" t="s">
        <v>371</v>
      </c>
      <c r="F233" s="7"/>
      <c r="G233" s="42">
        <f>G234</f>
        <v>6805</v>
      </c>
      <c r="H233" s="42">
        <f t="shared" si="85"/>
        <v>6503</v>
      </c>
      <c r="I233" s="42">
        <f t="shared" si="85"/>
        <v>6503</v>
      </c>
      <c r="J233" s="15"/>
      <c r="K233" s="2"/>
    </row>
    <row r="234" spans="1:11" s="1" customFormat="1" ht="38.25" customHeight="1" x14ac:dyDescent="0.2">
      <c r="A234" s="30" t="s">
        <v>427</v>
      </c>
      <c r="B234" s="7" t="s">
        <v>368</v>
      </c>
      <c r="C234" s="7" t="s">
        <v>86</v>
      </c>
      <c r="D234" s="7" t="s">
        <v>86</v>
      </c>
      <c r="E234" s="7" t="s">
        <v>372</v>
      </c>
      <c r="F234" s="7"/>
      <c r="G234" s="42">
        <f>G235+G239</f>
        <v>6805</v>
      </c>
      <c r="H234" s="42">
        <f t="shared" ref="H234:I234" si="86">H235+H239</f>
        <v>6503</v>
      </c>
      <c r="I234" s="42">
        <f t="shared" si="86"/>
        <v>6503</v>
      </c>
      <c r="J234" s="15"/>
      <c r="K234" s="2"/>
    </row>
    <row r="235" spans="1:11" s="1" customFormat="1" ht="25.5" customHeight="1" x14ac:dyDescent="0.2">
      <c r="A235" s="30" t="s">
        <v>151</v>
      </c>
      <c r="B235" s="7" t="s">
        <v>368</v>
      </c>
      <c r="C235" s="7" t="s">
        <v>86</v>
      </c>
      <c r="D235" s="7" t="s">
        <v>86</v>
      </c>
      <c r="E235" s="7" t="s">
        <v>383</v>
      </c>
      <c r="F235" s="7"/>
      <c r="G235" s="42">
        <f>G236+G237+G238</f>
        <v>5363.2</v>
      </c>
      <c r="H235" s="42">
        <f t="shared" ref="H235:I235" si="87">H236+H237+H238</f>
        <v>5061.2</v>
      </c>
      <c r="I235" s="42">
        <f t="shared" si="87"/>
        <v>5061.2</v>
      </c>
      <c r="J235" s="15"/>
      <c r="K235" s="2"/>
    </row>
    <row r="236" spans="1:11" s="1" customFormat="1" ht="51" customHeight="1" x14ac:dyDescent="0.2">
      <c r="A236" s="30" t="s">
        <v>41</v>
      </c>
      <c r="B236" s="7" t="s">
        <v>368</v>
      </c>
      <c r="C236" s="7" t="s">
        <v>86</v>
      </c>
      <c r="D236" s="7" t="s">
        <v>86</v>
      </c>
      <c r="E236" s="7" t="s">
        <v>383</v>
      </c>
      <c r="F236" s="7" t="s">
        <v>42</v>
      </c>
      <c r="G236" s="42">
        <f>3836.2</f>
        <v>3836.2</v>
      </c>
      <c r="H236" s="42">
        <v>3836.2</v>
      </c>
      <c r="I236" s="42">
        <v>3836.2</v>
      </c>
      <c r="J236" s="15"/>
      <c r="K236" s="2"/>
    </row>
    <row r="237" spans="1:11" s="1" customFormat="1" ht="25.5" customHeight="1" x14ac:dyDescent="0.2">
      <c r="A237" s="30" t="s">
        <v>160</v>
      </c>
      <c r="B237" s="7" t="s">
        <v>368</v>
      </c>
      <c r="C237" s="7" t="s">
        <v>86</v>
      </c>
      <c r="D237" s="7" t="s">
        <v>86</v>
      </c>
      <c r="E237" s="7" t="s">
        <v>383</v>
      </c>
      <c r="F237" s="7" t="s">
        <v>44</v>
      </c>
      <c r="G237" s="42">
        <v>1462</v>
      </c>
      <c r="H237" s="42">
        <v>1210</v>
      </c>
      <c r="I237" s="42">
        <v>1210</v>
      </c>
      <c r="J237" s="15"/>
      <c r="K237" s="2"/>
    </row>
    <row r="238" spans="1:11" s="1" customFormat="1" ht="12.75" customHeight="1" x14ac:dyDescent="0.2">
      <c r="A238" s="30" t="s">
        <v>46</v>
      </c>
      <c r="B238" s="7" t="s">
        <v>368</v>
      </c>
      <c r="C238" s="7" t="s">
        <v>86</v>
      </c>
      <c r="D238" s="7" t="s">
        <v>86</v>
      </c>
      <c r="E238" s="7" t="s">
        <v>383</v>
      </c>
      <c r="F238" s="7" t="s">
        <v>45</v>
      </c>
      <c r="G238" s="42">
        <v>65</v>
      </c>
      <c r="H238" s="42">
        <v>15</v>
      </c>
      <c r="I238" s="42">
        <v>15</v>
      </c>
      <c r="J238" s="15"/>
      <c r="K238" s="2"/>
    </row>
    <row r="239" spans="1:11" s="1" customFormat="1" ht="25.5" x14ac:dyDescent="0.2">
      <c r="A239" s="30" t="s">
        <v>480</v>
      </c>
      <c r="B239" s="7" t="s">
        <v>368</v>
      </c>
      <c r="C239" s="7" t="s">
        <v>86</v>
      </c>
      <c r="D239" s="7" t="s">
        <v>86</v>
      </c>
      <c r="E239" s="7" t="s">
        <v>479</v>
      </c>
      <c r="F239" s="7"/>
      <c r="G239" s="42">
        <f>G240+G241+G242</f>
        <v>1441.8</v>
      </c>
      <c r="H239" s="42">
        <f t="shared" ref="H239:I239" si="88">H240+H241+H242</f>
        <v>1441.8</v>
      </c>
      <c r="I239" s="42">
        <f t="shared" si="88"/>
        <v>1441.8</v>
      </c>
      <c r="J239" s="15"/>
      <c r="K239" s="2"/>
    </row>
    <row r="240" spans="1:11" s="1" customFormat="1" ht="51" x14ac:dyDescent="0.2">
      <c r="A240" s="30" t="s">
        <v>41</v>
      </c>
      <c r="B240" s="7" t="s">
        <v>368</v>
      </c>
      <c r="C240" s="7" t="s">
        <v>86</v>
      </c>
      <c r="D240" s="7" t="s">
        <v>86</v>
      </c>
      <c r="E240" s="7" t="s">
        <v>479</v>
      </c>
      <c r="F240" s="7" t="s">
        <v>42</v>
      </c>
      <c r="G240" s="42">
        <v>1270.8</v>
      </c>
      <c r="H240" s="42">
        <v>1270.8</v>
      </c>
      <c r="I240" s="42">
        <v>1270.8</v>
      </c>
      <c r="J240" s="15"/>
      <c r="K240" s="2"/>
    </row>
    <row r="241" spans="1:12" s="1" customFormat="1" ht="25.5" x14ac:dyDescent="0.2">
      <c r="A241" s="30" t="s">
        <v>160</v>
      </c>
      <c r="B241" s="7" t="s">
        <v>368</v>
      </c>
      <c r="C241" s="7" t="s">
        <v>86</v>
      </c>
      <c r="D241" s="7" t="s">
        <v>86</v>
      </c>
      <c r="E241" s="7" t="s">
        <v>479</v>
      </c>
      <c r="F241" s="7" t="s">
        <v>44</v>
      </c>
      <c r="G241" s="42">
        <v>170</v>
      </c>
      <c r="H241" s="42">
        <v>170</v>
      </c>
      <c r="I241" s="42">
        <v>170</v>
      </c>
      <c r="J241" s="15"/>
      <c r="K241" s="2"/>
    </row>
    <row r="242" spans="1:12" s="1" customFormat="1" x14ac:dyDescent="0.2">
      <c r="A242" s="30" t="s">
        <v>46</v>
      </c>
      <c r="B242" s="7" t="s">
        <v>368</v>
      </c>
      <c r="C242" s="7" t="s">
        <v>86</v>
      </c>
      <c r="D242" s="7" t="s">
        <v>86</v>
      </c>
      <c r="E242" s="7" t="s">
        <v>479</v>
      </c>
      <c r="F242" s="7" t="s">
        <v>45</v>
      </c>
      <c r="G242" s="42">
        <v>1</v>
      </c>
      <c r="H242" s="42">
        <v>1</v>
      </c>
      <c r="I242" s="42">
        <v>1</v>
      </c>
      <c r="J242" s="15"/>
      <c r="K242" s="2"/>
    </row>
    <row r="243" spans="1:12" s="1" customFormat="1" ht="25.5" customHeight="1" x14ac:dyDescent="0.2">
      <c r="A243" s="58" t="s">
        <v>440</v>
      </c>
      <c r="B243" s="8" t="s">
        <v>384</v>
      </c>
      <c r="C243" s="8" t="s">
        <v>3</v>
      </c>
      <c r="D243" s="8"/>
      <c r="E243" s="8" t="s">
        <v>3</v>
      </c>
      <c r="F243" s="8" t="s">
        <v>3</v>
      </c>
      <c r="G243" s="45">
        <f>G244+G275+G289+G424+G463+G492</f>
        <v>532384.70380000002</v>
      </c>
      <c r="H243" s="45">
        <f>H244+H275+H289+H424+H463+H492</f>
        <v>469283.77500000002</v>
      </c>
      <c r="I243" s="45">
        <f>I244+I275+I289+I424+I463+I492</f>
        <v>473355.28499999997</v>
      </c>
      <c r="J243" s="24"/>
      <c r="K243" s="2"/>
      <c r="L243" s="34"/>
    </row>
    <row r="244" spans="1:12" s="10" customFormat="1" ht="12.75" customHeight="1" x14ac:dyDescent="0.2">
      <c r="A244" s="29" t="s">
        <v>11</v>
      </c>
      <c r="B244" s="7" t="s">
        <v>384</v>
      </c>
      <c r="C244" s="7" t="s">
        <v>74</v>
      </c>
      <c r="D244" s="7"/>
      <c r="E244" s="7"/>
      <c r="F244" s="7"/>
      <c r="G244" s="43">
        <f t="shared" ref="G244:I247" si="89">G245</f>
        <v>6982.2000000000007</v>
      </c>
      <c r="H244" s="43">
        <f t="shared" si="89"/>
        <v>6497.2000000000007</v>
      </c>
      <c r="I244" s="43">
        <f t="shared" si="89"/>
        <v>6497.2000000000007</v>
      </c>
      <c r="J244" s="15"/>
    </row>
    <row r="245" spans="1:12" s="10" customFormat="1" ht="12.75" customHeight="1" x14ac:dyDescent="0.2">
      <c r="A245" s="29" t="s">
        <v>12</v>
      </c>
      <c r="B245" s="7" t="s">
        <v>384</v>
      </c>
      <c r="C245" s="7" t="s">
        <v>74</v>
      </c>
      <c r="D245" s="7" t="s">
        <v>79</v>
      </c>
      <c r="E245" s="7"/>
      <c r="F245" s="7"/>
      <c r="G245" s="43">
        <f>G246+G252+G262+G266+G271</f>
        <v>6982.2000000000007</v>
      </c>
      <c r="H245" s="43">
        <f t="shared" ref="H245:I245" si="90">H246+H252+H262+H266+H271</f>
        <v>6497.2000000000007</v>
      </c>
      <c r="I245" s="43">
        <f t="shared" si="90"/>
        <v>6497.2000000000007</v>
      </c>
      <c r="J245" s="15"/>
    </row>
    <row r="246" spans="1:12" s="10" customFormat="1" ht="38.25" customHeight="1" x14ac:dyDescent="0.2">
      <c r="A246" s="29" t="s">
        <v>398</v>
      </c>
      <c r="B246" s="7" t="s">
        <v>384</v>
      </c>
      <c r="C246" s="7" t="s">
        <v>74</v>
      </c>
      <c r="D246" s="7" t="s">
        <v>79</v>
      </c>
      <c r="E246" s="7" t="s">
        <v>111</v>
      </c>
      <c r="F246" s="7"/>
      <c r="G246" s="43">
        <f>G247</f>
        <v>3523.9</v>
      </c>
      <c r="H246" s="43">
        <f t="shared" si="89"/>
        <v>3288.9</v>
      </c>
      <c r="I246" s="43">
        <f t="shared" si="89"/>
        <v>3288.9</v>
      </c>
      <c r="J246" s="15"/>
    </row>
    <row r="247" spans="1:12" s="10" customFormat="1" ht="25.5" customHeight="1" x14ac:dyDescent="0.2">
      <c r="A247" s="30" t="s">
        <v>441</v>
      </c>
      <c r="B247" s="7" t="s">
        <v>384</v>
      </c>
      <c r="C247" s="7" t="s">
        <v>74</v>
      </c>
      <c r="D247" s="7" t="s">
        <v>79</v>
      </c>
      <c r="E247" s="7" t="s">
        <v>164</v>
      </c>
      <c r="F247" s="7"/>
      <c r="G247" s="43">
        <f>G248</f>
        <v>3523.9</v>
      </c>
      <c r="H247" s="43">
        <f t="shared" si="89"/>
        <v>3288.9</v>
      </c>
      <c r="I247" s="43">
        <f t="shared" si="89"/>
        <v>3288.9</v>
      </c>
      <c r="J247" s="15"/>
    </row>
    <row r="248" spans="1:12" s="10" customFormat="1" ht="25.5" customHeight="1" x14ac:dyDescent="0.2">
      <c r="A248" s="30" t="s">
        <v>49</v>
      </c>
      <c r="B248" s="7" t="s">
        <v>384</v>
      </c>
      <c r="C248" s="7" t="s">
        <v>74</v>
      </c>
      <c r="D248" s="7" t="s">
        <v>79</v>
      </c>
      <c r="E248" s="7" t="s">
        <v>165</v>
      </c>
      <c r="F248" s="7"/>
      <c r="G248" s="43">
        <f>G249+G250+G251</f>
        <v>3523.9</v>
      </c>
      <c r="H248" s="43">
        <f t="shared" ref="H248:I248" si="91">H249+H250+H251</f>
        <v>3288.9</v>
      </c>
      <c r="I248" s="43">
        <f t="shared" si="91"/>
        <v>3288.9</v>
      </c>
      <c r="J248" s="15"/>
    </row>
    <row r="249" spans="1:12" s="10" customFormat="1" ht="51" customHeight="1" x14ac:dyDescent="0.2">
      <c r="A249" s="30" t="s">
        <v>41</v>
      </c>
      <c r="B249" s="7" t="s">
        <v>384</v>
      </c>
      <c r="C249" s="7" t="s">
        <v>74</v>
      </c>
      <c r="D249" s="7" t="s">
        <v>79</v>
      </c>
      <c r="E249" s="7" t="s">
        <v>165</v>
      </c>
      <c r="F249" s="7" t="s">
        <v>42</v>
      </c>
      <c r="G249" s="43">
        <v>3013.9</v>
      </c>
      <c r="H249" s="43">
        <v>3008.9</v>
      </c>
      <c r="I249" s="43">
        <v>3008.9</v>
      </c>
      <c r="J249" s="15"/>
    </row>
    <row r="250" spans="1:12" s="10" customFormat="1" ht="25.5" customHeight="1" x14ac:dyDescent="0.2">
      <c r="A250" s="30" t="s">
        <v>160</v>
      </c>
      <c r="B250" s="7" t="s">
        <v>384</v>
      </c>
      <c r="C250" s="7" t="s">
        <v>74</v>
      </c>
      <c r="D250" s="7" t="s">
        <v>79</v>
      </c>
      <c r="E250" s="7" t="s">
        <v>165</v>
      </c>
      <c r="F250" s="7" t="s">
        <v>44</v>
      </c>
      <c r="G250" s="43">
        <v>480</v>
      </c>
      <c r="H250" s="43">
        <v>280</v>
      </c>
      <c r="I250" s="43">
        <v>280</v>
      </c>
      <c r="J250" s="15"/>
    </row>
    <row r="251" spans="1:12" s="10" customFormat="1" ht="12.75" customHeight="1" x14ac:dyDescent="0.2">
      <c r="A251" s="30" t="s">
        <v>46</v>
      </c>
      <c r="B251" s="7" t="s">
        <v>384</v>
      </c>
      <c r="C251" s="7" t="s">
        <v>74</v>
      </c>
      <c r="D251" s="7" t="s">
        <v>79</v>
      </c>
      <c r="E251" s="7" t="s">
        <v>165</v>
      </c>
      <c r="F251" s="7" t="s">
        <v>45</v>
      </c>
      <c r="G251" s="43">
        <v>30</v>
      </c>
      <c r="H251" s="43">
        <v>0</v>
      </c>
      <c r="I251" s="43">
        <v>0</v>
      </c>
      <c r="J251" s="15"/>
    </row>
    <row r="252" spans="1:12" s="10" customFormat="1" ht="51" customHeight="1" x14ac:dyDescent="0.2">
      <c r="A252" s="30" t="s">
        <v>407</v>
      </c>
      <c r="B252" s="7" t="s">
        <v>384</v>
      </c>
      <c r="C252" s="7" t="s">
        <v>74</v>
      </c>
      <c r="D252" s="7" t="s">
        <v>79</v>
      </c>
      <c r="E252" s="7" t="s">
        <v>154</v>
      </c>
      <c r="F252" s="7"/>
      <c r="G252" s="43">
        <f>G253+G256+G259</f>
        <v>140</v>
      </c>
      <c r="H252" s="43">
        <f t="shared" ref="H252:I252" si="92">H253+H256+H259</f>
        <v>140</v>
      </c>
      <c r="I252" s="43">
        <f t="shared" si="92"/>
        <v>140</v>
      </c>
      <c r="J252" s="15"/>
    </row>
    <row r="253" spans="1:12" s="10" customFormat="1" ht="25.5" customHeight="1" x14ac:dyDescent="0.2">
      <c r="A253" s="30" t="s">
        <v>443</v>
      </c>
      <c r="B253" s="7" t="s">
        <v>384</v>
      </c>
      <c r="C253" s="7" t="s">
        <v>74</v>
      </c>
      <c r="D253" s="7" t="s">
        <v>79</v>
      </c>
      <c r="E253" s="7" t="s">
        <v>169</v>
      </c>
      <c r="F253" s="7"/>
      <c r="G253" s="43">
        <f t="shared" ref="G253:H254" si="93">G254</f>
        <v>125</v>
      </c>
      <c r="H253" s="43">
        <f t="shared" si="93"/>
        <v>125</v>
      </c>
      <c r="I253" s="43">
        <f>I254</f>
        <v>125</v>
      </c>
      <c r="J253" s="15"/>
    </row>
    <row r="254" spans="1:12" s="10" customFormat="1" ht="12.75" customHeight="1" x14ac:dyDescent="0.2">
      <c r="A254" s="30" t="s">
        <v>159</v>
      </c>
      <c r="B254" s="7" t="s">
        <v>384</v>
      </c>
      <c r="C254" s="7" t="s">
        <v>74</v>
      </c>
      <c r="D254" s="7" t="s">
        <v>79</v>
      </c>
      <c r="E254" s="6" t="s">
        <v>170</v>
      </c>
      <c r="F254" s="7"/>
      <c r="G254" s="43">
        <f t="shared" si="93"/>
        <v>125</v>
      </c>
      <c r="H254" s="43">
        <f t="shared" si="93"/>
        <v>125</v>
      </c>
      <c r="I254" s="43">
        <f>I255</f>
        <v>125</v>
      </c>
      <c r="J254" s="15"/>
    </row>
    <row r="255" spans="1:12" s="10" customFormat="1" ht="25.5" customHeight="1" x14ac:dyDescent="0.2">
      <c r="A255" s="30" t="s">
        <v>160</v>
      </c>
      <c r="B255" s="7" t="s">
        <v>384</v>
      </c>
      <c r="C255" s="7" t="s">
        <v>74</v>
      </c>
      <c r="D255" s="7" t="s">
        <v>79</v>
      </c>
      <c r="E255" s="6" t="s">
        <v>170</v>
      </c>
      <c r="F255" s="7" t="s">
        <v>44</v>
      </c>
      <c r="G255" s="42">
        <v>125</v>
      </c>
      <c r="H255" s="42">
        <v>125</v>
      </c>
      <c r="I255" s="42">
        <v>125</v>
      </c>
      <c r="J255" s="12"/>
    </row>
    <row r="256" spans="1:12" s="10" customFormat="1" ht="38.25" customHeight="1" x14ac:dyDescent="0.2">
      <c r="A256" s="30" t="s">
        <v>184</v>
      </c>
      <c r="B256" s="7" t="s">
        <v>384</v>
      </c>
      <c r="C256" s="7" t="s">
        <v>74</v>
      </c>
      <c r="D256" s="7" t="s">
        <v>79</v>
      </c>
      <c r="E256" s="7" t="s">
        <v>290</v>
      </c>
      <c r="F256" s="7"/>
      <c r="G256" s="42">
        <f t="shared" ref="G256:H260" si="94">G257</f>
        <v>10</v>
      </c>
      <c r="H256" s="42">
        <f t="shared" si="94"/>
        <v>10</v>
      </c>
      <c r="I256" s="42">
        <f>I257</f>
        <v>10</v>
      </c>
      <c r="J256" s="12"/>
    </row>
    <row r="257" spans="1:10" s="10" customFormat="1" ht="25.5" customHeight="1" x14ac:dyDescent="0.2">
      <c r="A257" s="30" t="s">
        <v>442</v>
      </c>
      <c r="B257" s="7" t="s">
        <v>384</v>
      </c>
      <c r="C257" s="7" t="s">
        <v>74</v>
      </c>
      <c r="D257" s="7" t="s">
        <v>79</v>
      </c>
      <c r="E257" s="6" t="s">
        <v>291</v>
      </c>
      <c r="F257" s="7"/>
      <c r="G257" s="42">
        <f t="shared" si="94"/>
        <v>10</v>
      </c>
      <c r="H257" s="42">
        <f t="shared" si="94"/>
        <v>10</v>
      </c>
      <c r="I257" s="42">
        <f>I258</f>
        <v>10</v>
      </c>
      <c r="J257" s="12"/>
    </row>
    <row r="258" spans="1:10" s="10" customFormat="1" ht="25.5" customHeight="1" x14ac:dyDescent="0.2">
      <c r="A258" s="30" t="s">
        <v>160</v>
      </c>
      <c r="B258" s="7" t="s">
        <v>384</v>
      </c>
      <c r="C258" s="7" t="s">
        <v>74</v>
      </c>
      <c r="D258" s="7" t="s">
        <v>79</v>
      </c>
      <c r="E258" s="6" t="s">
        <v>291</v>
      </c>
      <c r="F258" s="7" t="s">
        <v>44</v>
      </c>
      <c r="G258" s="42">
        <v>10</v>
      </c>
      <c r="H258" s="42">
        <v>10</v>
      </c>
      <c r="I258" s="42">
        <v>10</v>
      </c>
      <c r="J258" s="12"/>
    </row>
    <row r="259" spans="1:10" s="10" customFormat="1" ht="38.25" customHeight="1" x14ac:dyDescent="0.2">
      <c r="A259" s="30" t="s">
        <v>184</v>
      </c>
      <c r="B259" s="7" t="s">
        <v>384</v>
      </c>
      <c r="C259" s="7" t="s">
        <v>74</v>
      </c>
      <c r="D259" s="7" t="s">
        <v>79</v>
      </c>
      <c r="E259" s="7" t="s">
        <v>326</v>
      </c>
      <c r="F259" s="7"/>
      <c r="G259" s="42">
        <f t="shared" si="94"/>
        <v>5</v>
      </c>
      <c r="H259" s="42">
        <f t="shared" si="94"/>
        <v>5</v>
      </c>
      <c r="I259" s="42">
        <f>I260</f>
        <v>5</v>
      </c>
      <c r="J259" s="12"/>
    </row>
    <row r="260" spans="1:10" s="10" customFormat="1" ht="25.5" customHeight="1" x14ac:dyDescent="0.2">
      <c r="A260" s="30" t="s">
        <v>328</v>
      </c>
      <c r="B260" s="7" t="s">
        <v>384</v>
      </c>
      <c r="C260" s="7" t="s">
        <v>74</v>
      </c>
      <c r="D260" s="7" t="s">
        <v>79</v>
      </c>
      <c r="E260" s="6" t="s">
        <v>327</v>
      </c>
      <c r="F260" s="7"/>
      <c r="G260" s="42">
        <f t="shared" si="94"/>
        <v>5</v>
      </c>
      <c r="H260" s="42">
        <f t="shared" si="94"/>
        <v>5</v>
      </c>
      <c r="I260" s="42">
        <f>I261</f>
        <v>5</v>
      </c>
      <c r="J260" s="12"/>
    </row>
    <row r="261" spans="1:10" s="10" customFormat="1" ht="25.5" customHeight="1" x14ac:dyDescent="0.2">
      <c r="A261" s="30" t="s">
        <v>160</v>
      </c>
      <c r="B261" s="7" t="s">
        <v>384</v>
      </c>
      <c r="C261" s="7" t="s">
        <v>74</v>
      </c>
      <c r="D261" s="7" t="s">
        <v>79</v>
      </c>
      <c r="E261" s="6" t="s">
        <v>327</v>
      </c>
      <c r="F261" s="7" t="s">
        <v>44</v>
      </c>
      <c r="G261" s="42">
        <v>5</v>
      </c>
      <c r="H261" s="42">
        <v>5</v>
      </c>
      <c r="I261" s="42">
        <v>5</v>
      </c>
      <c r="J261" s="12"/>
    </row>
    <row r="262" spans="1:10" s="10" customFormat="1" ht="25.5" customHeight="1" x14ac:dyDescent="0.2">
      <c r="A262" s="30" t="s">
        <v>408</v>
      </c>
      <c r="B262" s="7" t="s">
        <v>384</v>
      </c>
      <c r="C262" s="7" t="s">
        <v>74</v>
      </c>
      <c r="D262" s="7" t="s">
        <v>79</v>
      </c>
      <c r="E262" s="6" t="s">
        <v>115</v>
      </c>
      <c r="F262" s="7"/>
      <c r="G262" s="42">
        <f>G263</f>
        <v>2918.3</v>
      </c>
      <c r="H262" s="42">
        <f t="shared" ref="H262:I263" si="95">H263</f>
        <v>2918.3</v>
      </c>
      <c r="I262" s="42">
        <f t="shared" si="95"/>
        <v>2918.3</v>
      </c>
      <c r="J262" s="12"/>
    </row>
    <row r="263" spans="1:10" s="10" customFormat="1" ht="25.5" customHeight="1" x14ac:dyDescent="0.2">
      <c r="A263" s="29" t="s">
        <v>177</v>
      </c>
      <c r="B263" s="7" t="s">
        <v>384</v>
      </c>
      <c r="C263" s="7" t="s">
        <v>74</v>
      </c>
      <c r="D263" s="7" t="s">
        <v>79</v>
      </c>
      <c r="E263" s="6" t="s">
        <v>176</v>
      </c>
      <c r="F263" s="7"/>
      <c r="G263" s="42">
        <f>G264</f>
        <v>2918.3</v>
      </c>
      <c r="H263" s="42">
        <f t="shared" si="95"/>
        <v>2918.3</v>
      </c>
      <c r="I263" s="42">
        <f t="shared" si="95"/>
        <v>2918.3</v>
      </c>
      <c r="J263" s="12"/>
    </row>
    <row r="264" spans="1:10" s="10" customFormat="1" ht="38.25" customHeight="1" x14ac:dyDescent="0.2">
      <c r="A264" s="30" t="s">
        <v>329</v>
      </c>
      <c r="B264" s="7" t="s">
        <v>384</v>
      </c>
      <c r="C264" s="7" t="s">
        <v>74</v>
      </c>
      <c r="D264" s="7" t="s">
        <v>79</v>
      </c>
      <c r="E264" s="6" t="s">
        <v>330</v>
      </c>
      <c r="F264" s="7"/>
      <c r="G264" s="42">
        <f>G265</f>
        <v>2918.3</v>
      </c>
      <c r="H264" s="42">
        <f t="shared" ref="H264:I264" si="96">H265</f>
        <v>2918.3</v>
      </c>
      <c r="I264" s="42">
        <f t="shared" si="96"/>
        <v>2918.3</v>
      </c>
      <c r="J264" s="12"/>
    </row>
    <row r="265" spans="1:10" s="10" customFormat="1" ht="51" customHeight="1" x14ac:dyDescent="0.2">
      <c r="A265" s="30" t="s">
        <v>41</v>
      </c>
      <c r="B265" s="7" t="s">
        <v>384</v>
      </c>
      <c r="C265" s="7" t="s">
        <v>74</v>
      </c>
      <c r="D265" s="7" t="s">
        <v>79</v>
      </c>
      <c r="E265" s="6" t="s">
        <v>330</v>
      </c>
      <c r="F265" s="7" t="s">
        <v>42</v>
      </c>
      <c r="G265" s="42">
        <v>2918.3</v>
      </c>
      <c r="H265" s="42">
        <v>2918.3</v>
      </c>
      <c r="I265" s="42">
        <v>2918.3</v>
      </c>
      <c r="J265" s="12"/>
    </row>
    <row r="266" spans="1:10" ht="25.5" customHeight="1" x14ac:dyDescent="0.2">
      <c r="A266" s="30" t="s">
        <v>409</v>
      </c>
      <c r="B266" s="7" t="s">
        <v>384</v>
      </c>
      <c r="C266" s="7" t="s">
        <v>74</v>
      </c>
      <c r="D266" s="7" t="s">
        <v>79</v>
      </c>
      <c r="E266" s="6" t="s">
        <v>333</v>
      </c>
      <c r="F266" s="7"/>
      <c r="G266" s="42">
        <f t="shared" ref="G266:H268" si="97">G267</f>
        <v>250</v>
      </c>
      <c r="H266" s="42">
        <f t="shared" si="97"/>
        <v>0</v>
      </c>
      <c r="I266" s="42">
        <f>I267</f>
        <v>0</v>
      </c>
      <c r="J266" s="12"/>
    </row>
    <row r="267" spans="1:10" ht="25.5" customHeight="1" x14ac:dyDescent="0.2">
      <c r="A267" s="29" t="s">
        <v>335</v>
      </c>
      <c r="B267" s="7" t="s">
        <v>384</v>
      </c>
      <c r="C267" s="7" t="s">
        <v>74</v>
      </c>
      <c r="D267" s="7" t="s">
        <v>79</v>
      </c>
      <c r="E267" s="7" t="s">
        <v>332</v>
      </c>
      <c r="F267" s="7"/>
      <c r="G267" s="43">
        <f t="shared" si="97"/>
        <v>250</v>
      </c>
      <c r="H267" s="43">
        <f t="shared" si="97"/>
        <v>0</v>
      </c>
      <c r="I267" s="43">
        <f>I268</f>
        <v>0</v>
      </c>
      <c r="J267" s="12"/>
    </row>
    <row r="268" spans="1:10" ht="25.5" customHeight="1" x14ac:dyDescent="0.2">
      <c r="A268" s="29" t="s">
        <v>334</v>
      </c>
      <c r="B268" s="7" t="s">
        <v>384</v>
      </c>
      <c r="C268" s="7" t="s">
        <v>74</v>
      </c>
      <c r="D268" s="7" t="s">
        <v>79</v>
      </c>
      <c r="E268" s="7" t="s">
        <v>331</v>
      </c>
      <c r="F268" s="7"/>
      <c r="G268" s="43">
        <f t="shared" si="97"/>
        <v>250</v>
      </c>
      <c r="H268" s="43">
        <f t="shared" si="97"/>
        <v>0</v>
      </c>
      <c r="I268" s="43">
        <f>I269</f>
        <v>0</v>
      </c>
      <c r="J268" s="12"/>
    </row>
    <row r="269" spans="1:10" ht="25.5" customHeight="1" x14ac:dyDescent="0.2">
      <c r="A269" s="30" t="s">
        <v>57</v>
      </c>
      <c r="B269" s="7" t="s">
        <v>384</v>
      </c>
      <c r="C269" s="7" t="s">
        <v>74</v>
      </c>
      <c r="D269" s="7" t="s">
        <v>79</v>
      </c>
      <c r="E269" s="7" t="s">
        <v>331</v>
      </c>
      <c r="F269" s="7" t="s">
        <v>58</v>
      </c>
      <c r="G269" s="43">
        <f>G270</f>
        <v>250</v>
      </c>
      <c r="H269" s="43">
        <v>0</v>
      </c>
      <c r="I269" s="43">
        <v>0</v>
      </c>
      <c r="J269" s="12"/>
    </row>
    <row r="270" spans="1:10" ht="12.75" customHeight="1" x14ac:dyDescent="0.2">
      <c r="A270" s="30" t="s">
        <v>192</v>
      </c>
      <c r="B270" s="7" t="s">
        <v>384</v>
      </c>
      <c r="C270" s="7" t="s">
        <v>74</v>
      </c>
      <c r="D270" s="7" t="s">
        <v>79</v>
      </c>
      <c r="E270" s="7" t="s">
        <v>331</v>
      </c>
      <c r="F270" s="7" t="s">
        <v>191</v>
      </c>
      <c r="G270" s="43">
        <v>250</v>
      </c>
      <c r="H270" s="43">
        <v>0</v>
      </c>
      <c r="I270" s="43">
        <v>0</v>
      </c>
      <c r="J270" s="12"/>
    </row>
    <row r="271" spans="1:10" s="9" customFormat="1" ht="51" customHeight="1" x14ac:dyDescent="0.2">
      <c r="A271" s="30" t="s">
        <v>410</v>
      </c>
      <c r="B271" s="7" t="s">
        <v>384</v>
      </c>
      <c r="C271" s="7" t="s">
        <v>74</v>
      </c>
      <c r="D271" s="7" t="s">
        <v>79</v>
      </c>
      <c r="E271" s="7" t="s">
        <v>253</v>
      </c>
      <c r="F271" s="7"/>
      <c r="G271" s="43">
        <f t="shared" ref="G271:H273" si="98">G272</f>
        <v>150</v>
      </c>
      <c r="H271" s="43">
        <f t="shared" si="98"/>
        <v>150</v>
      </c>
      <c r="I271" s="43">
        <f>I272</f>
        <v>150</v>
      </c>
      <c r="J271" s="12"/>
    </row>
    <row r="272" spans="1:10" s="9" customFormat="1" ht="38.25" customHeight="1" x14ac:dyDescent="0.2">
      <c r="A272" s="30" t="s">
        <v>251</v>
      </c>
      <c r="B272" s="7" t="s">
        <v>384</v>
      </c>
      <c r="C272" s="7" t="s">
        <v>74</v>
      </c>
      <c r="D272" s="7" t="s">
        <v>79</v>
      </c>
      <c r="E272" s="7" t="s">
        <v>254</v>
      </c>
      <c r="F272" s="7"/>
      <c r="G272" s="43">
        <f t="shared" si="98"/>
        <v>150</v>
      </c>
      <c r="H272" s="43">
        <f t="shared" si="98"/>
        <v>150</v>
      </c>
      <c r="I272" s="43">
        <f>I273</f>
        <v>150</v>
      </c>
      <c r="J272" s="12"/>
    </row>
    <row r="273" spans="1:11" s="9" customFormat="1" ht="38.25" customHeight="1" x14ac:dyDescent="0.2">
      <c r="A273" s="30" t="s">
        <v>252</v>
      </c>
      <c r="B273" s="7" t="s">
        <v>384</v>
      </c>
      <c r="C273" s="7" t="s">
        <v>74</v>
      </c>
      <c r="D273" s="7" t="s">
        <v>79</v>
      </c>
      <c r="E273" s="7" t="s">
        <v>255</v>
      </c>
      <c r="F273" s="7"/>
      <c r="G273" s="43">
        <f t="shared" si="98"/>
        <v>150</v>
      </c>
      <c r="H273" s="43">
        <f t="shared" si="98"/>
        <v>150</v>
      </c>
      <c r="I273" s="43">
        <f>I274</f>
        <v>150</v>
      </c>
      <c r="J273" s="12"/>
    </row>
    <row r="274" spans="1:11" s="9" customFormat="1" ht="25.5" customHeight="1" x14ac:dyDescent="0.2">
      <c r="A274" s="30" t="s">
        <v>160</v>
      </c>
      <c r="B274" s="7" t="s">
        <v>384</v>
      </c>
      <c r="C274" s="7" t="s">
        <v>74</v>
      </c>
      <c r="D274" s="7" t="s">
        <v>79</v>
      </c>
      <c r="E274" s="7" t="s">
        <v>255</v>
      </c>
      <c r="F274" s="7" t="s">
        <v>44</v>
      </c>
      <c r="G274" s="43">
        <v>150</v>
      </c>
      <c r="H274" s="43">
        <v>150</v>
      </c>
      <c r="I274" s="43">
        <v>150</v>
      </c>
      <c r="J274" s="12"/>
    </row>
    <row r="275" spans="1:11" s="1" customFormat="1" ht="12.75" customHeight="1" x14ac:dyDescent="0.2">
      <c r="A275" s="29" t="s">
        <v>9</v>
      </c>
      <c r="B275" s="7" t="s">
        <v>384</v>
      </c>
      <c r="C275" s="7" t="s">
        <v>75</v>
      </c>
      <c r="D275" s="7"/>
      <c r="E275" s="7"/>
      <c r="F275" s="7"/>
      <c r="G275" s="42">
        <f>G276+G284</f>
        <v>432</v>
      </c>
      <c r="H275" s="42">
        <f t="shared" ref="H275:I275" si="99">H276+H284</f>
        <v>22</v>
      </c>
      <c r="I275" s="42">
        <f t="shared" si="99"/>
        <v>22</v>
      </c>
      <c r="J275" s="15"/>
      <c r="K275" s="2"/>
    </row>
    <row r="276" spans="1:11" s="1" customFormat="1" ht="12.75" customHeight="1" x14ac:dyDescent="0.2">
      <c r="A276" s="29" t="s">
        <v>31</v>
      </c>
      <c r="B276" s="7" t="s">
        <v>384</v>
      </c>
      <c r="C276" s="7" t="s">
        <v>75</v>
      </c>
      <c r="D276" s="7" t="s">
        <v>74</v>
      </c>
      <c r="E276" s="7"/>
      <c r="F276" s="7"/>
      <c r="G276" s="42">
        <f t="shared" ref="G276:H279" si="100">G277</f>
        <v>410</v>
      </c>
      <c r="H276" s="42">
        <f t="shared" si="100"/>
        <v>0</v>
      </c>
      <c r="I276" s="42">
        <f>I277</f>
        <v>0</v>
      </c>
      <c r="J276" s="15"/>
      <c r="K276" s="2"/>
    </row>
    <row r="277" spans="1:11" s="1" customFormat="1" ht="25.5" customHeight="1" x14ac:dyDescent="0.2">
      <c r="A277" s="30" t="s">
        <v>396</v>
      </c>
      <c r="B277" s="7" t="s">
        <v>384</v>
      </c>
      <c r="C277" s="7" t="s">
        <v>75</v>
      </c>
      <c r="D277" s="7" t="s">
        <v>74</v>
      </c>
      <c r="E277" s="7" t="s">
        <v>126</v>
      </c>
      <c r="F277" s="7"/>
      <c r="G277" s="42">
        <f t="shared" si="100"/>
        <v>410</v>
      </c>
      <c r="H277" s="42">
        <f t="shared" si="100"/>
        <v>0</v>
      </c>
      <c r="I277" s="42">
        <f>I278</f>
        <v>0</v>
      </c>
      <c r="J277" s="15"/>
      <c r="K277" s="2"/>
    </row>
    <row r="278" spans="1:11" s="1" customFormat="1" ht="38.25" customHeight="1" x14ac:dyDescent="0.2">
      <c r="A278" s="30" t="s">
        <v>219</v>
      </c>
      <c r="B278" s="7" t="s">
        <v>384</v>
      </c>
      <c r="C278" s="7" t="s">
        <v>75</v>
      </c>
      <c r="D278" s="7" t="s">
        <v>74</v>
      </c>
      <c r="E278" s="7" t="s">
        <v>220</v>
      </c>
      <c r="F278" s="7"/>
      <c r="G278" s="42">
        <f t="shared" si="100"/>
        <v>410</v>
      </c>
      <c r="H278" s="42">
        <f t="shared" si="100"/>
        <v>0</v>
      </c>
      <c r="I278" s="42">
        <f>I279</f>
        <v>0</v>
      </c>
      <c r="J278" s="15"/>
      <c r="K278" s="2"/>
    </row>
    <row r="279" spans="1:11" s="1" customFormat="1" ht="25.5" customHeight="1" x14ac:dyDescent="0.2">
      <c r="A279" s="30" t="s">
        <v>127</v>
      </c>
      <c r="B279" s="7" t="s">
        <v>384</v>
      </c>
      <c r="C279" s="7" t="s">
        <v>75</v>
      </c>
      <c r="D279" s="7" t="s">
        <v>74</v>
      </c>
      <c r="E279" s="6" t="s">
        <v>235</v>
      </c>
      <c r="F279" s="7"/>
      <c r="G279" s="42">
        <f t="shared" si="100"/>
        <v>410</v>
      </c>
      <c r="H279" s="42">
        <f t="shared" si="100"/>
        <v>0</v>
      </c>
      <c r="I279" s="42">
        <f>I280</f>
        <v>0</v>
      </c>
      <c r="J279" s="15"/>
      <c r="K279" s="2"/>
    </row>
    <row r="280" spans="1:11" s="1" customFormat="1" ht="25.5" customHeight="1" x14ac:dyDescent="0.2">
      <c r="A280" s="30" t="s">
        <v>55</v>
      </c>
      <c r="B280" s="7" t="s">
        <v>384</v>
      </c>
      <c r="C280" s="7" t="s">
        <v>75</v>
      </c>
      <c r="D280" s="7" t="s">
        <v>74</v>
      </c>
      <c r="E280" s="7" t="s">
        <v>264</v>
      </c>
      <c r="F280" s="7"/>
      <c r="G280" s="42">
        <f t="shared" ref="G280:H280" si="101">SUM(G281:G282)</f>
        <v>410</v>
      </c>
      <c r="H280" s="42">
        <f t="shared" si="101"/>
        <v>0</v>
      </c>
      <c r="I280" s="42">
        <f>SUM(I281:I282)</f>
        <v>0</v>
      </c>
      <c r="J280" s="15"/>
      <c r="K280" s="2"/>
    </row>
    <row r="281" spans="1:11" s="1" customFormat="1" ht="25.5" customHeight="1" x14ac:dyDescent="0.2">
      <c r="A281" s="30" t="s">
        <v>160</v>
      </c>
      <c r="B281" s="7" t="s">
        <v>384</v>
      </c>
      <c r="C281" s="7" t="s">
        <v>75</v>
      </c>
      <c r="D281" s="7" t="s">
        <v>74</v>
      </c>
      <c r="E281" s="7" t="s">
        <v>264</v>
      </c>
      <c r="F281" s="7" t="s">
        <v>44</v>
      </c>
      <c r="G281" s="42">
        <v>300</v>
      </c>
      <c r="H281" s="42">
        <v>0</v>
      </c>
      <c r="I281" s="42">
        <v>0</v>
      </c>
      <c r="J281" s="12"/>
      <c r="K281" s="2"/>
    </row>
    <row r="282" spans="1:11" s="1" customFormat="1" ht="25.5" customHeight="1" x14ac:dyDescent="0.2">
      <c r="A282" s="30" t="s">
        <v>57</v>
      </c>
      <c r="B282" s="7" t="s">
        <v>384</v>
      </c>
      <c r="C282" s="7" t="s">
        <v>75</v>
      </c>
      <c r="D282" s="7" t="s">
        <v>74</v>
      </c>
      <c r="E282" s="7" t="s">
        <v>264</v>
      </c>
      <c r="F282" s="7" t="s">
        <v>58</v>
      </c>
      <c r="G282" s="42">
        <f>G283</f>
        <v>110</v>
      </c>
      <c r="H282" s="42">
        <f t="shared" ref="H282" si="102">H283</f>
        <v>0</v>
      </c>
      <c r="I282" s="42">
        <f>I283</f>
        <v>0</v>
      </c>
      <c r="J282" s="12"/>
      <c r="K282" s="2"/>
    </row>
    <row r="283" spans="1:11" s="1" customFormat="1" ht="12.75" customHeight="1" x14ac:dyDescent="0.2">
      <c r="A283" s="30" t="s">
        <v>192</v>
      </c>
      <c r="B283" s="7" t="s">
        <v>384</v>
      </c>
      <c r="C283" s="7" t="s">
        <v>75</v>
      </c>
      <c r="D283" s="7" t="s">
        <v>74</v>
      </c>
      <c r="E283" s="7" t="s">
        <v>264</v>
      </c>
      <c r="F283" s="7" t="s">
        <v>191</v>
      </c>
      <c r="G283" s="42">
        <v>110</v>
      </c>
      <c r="H283" s="42">
        <v>0</v>
      </c>
      <c r="I283" s="42">
        <v>0</v>
      </c>
      <c r="J283" s="12"/>
      <c r="K283" s="2"/>
    </row>
    <row r="284" spans="1:11" s="1" customFormat="1" ht="12.75" customHeight="1" x14ac:dyDescent="0.2">
      <c r="A284" s="30" t="s">
        <v>13</v>
      </c>
      <c r="B284" s="7" t="s">
        <v>384</v>
      </c>
      <c r="C284" s="7" t="s">
        <v>75</v>
      </c>
      <c r="D284" s="7" t="s">
        <v>83</v>
      </c>
      <c r="E284" s="7"/>
      <c r="F284" s="7"/>
      <c r="G284" s="42">
        <f>G285</f>
        <v>22</v>
      </c>
      <c r="H284" s="42">
        <f t="shared" ref="H284:I287" si="103">H285</f>
        <v>22</v>
      </c>
      <c r="I284" s="42">
        <f t="shared" si="103"/>
        <v>22</v>
      </c>
      <c r="J284" s="12"/>
      <c r="K284" s="2"/>
    </row>
    <row r="285" spans="1:11" s="1" customFormat="1" ht="25.5" customHeight="1" x14ac:dyDescent="0.2">
      <c r="A285" s="30" t="s">
        <v>411</v>
      </c>
      <c r="B285" s="7" t="s">
        <v>384</v>
      </c>
      <c r="C285" s="7" t="s">
        <v>75</v>
      </c>
      <c r="D285" s="7" t="s">
        <v>83</v>
      </c>
      <c r="E285" s="7" t="s">
        <v>272</v>
      </c>
      <c r="F285" s="7"/>
      <c r="G285" s="42">
        <f>G286</f>
        <v>22</v>
      </c>
      <c r="H285" s="42">
        <f t="shared" si="103"/>
        <v>22</v>
      </c>
      <c r="I285" s="42">
        <f t="shared" si="103"/>
        <v>22</v>
      </c>
      <c r="J285" s="12"/>
      <c r="K285" s="2"/>
    </row>
    <row r="286" spans="1:11" s="1" customFormat="1" ht="25.5" customHeight="1" x14ac:dyDescent="0.2">
      <c r="A286" s="30" t="s">
        <v>444</v>
      </c>
      <c r="B286" s="7" t="s">
        <v>384</v>
      </c>
      <c r="C286" s="7" t="s">
        <v>75</v>
      </c>
      <c r="D286" s="7" t="s">
        <v>83</v>
      </c>
      <c r="E286" s="7" t="s">
        <v>273</v>
      </c>
      <c r="F286" s="7"/>
      <c r="G286" s="42">
        <f>G287</f>
        <v>22</v>
      </c>
      <c r="H286" s="42">
        <f t="shared" si="103"/>
        <v>22</v>
      </c>
      <c r="I286" s="42">
        <f t="shared" si="103"/>
        <v>22</v>
      </c>
      <c r="J286" s="12"/>
      <c r="K286" s="2"/>
    </row>
    <row r="287" spans="1:11" s="1" customFormat="1" ht="12.75" customHeight="1" x14ac:dyDescent="0.2">
      <c r="A287" s="30" t="s">
        <v>107</v>
      </c>
      <c r="B287" s="7" t="s">
        <v>384</v>
      </c>
      <c r="C287" s="7" t="s">
        <v>75</v>
      </c>
      <c r="D287" s="7" t="s">
        <v>83</v>
      </c>
      <c r="E287" s="7" t="s">
        <v>274</v>
      </c>
      <c r="F287" s="7"/>
      <c r="G287" s="42">
        <f>G288</f>
        <v>22</v>
      </c>
      <c r="H287" s="42">
        <f t="shared" si="103"/>
        <v>22</v>
      </c>
      <c r="I287" s="42">
        <f t="shared" si="103"/>
        <v>22</v>
      </c>
      <c r="J287" s="12"/>
      <c r="K287" s="2"/>
    </row>
    <row r="288" spans="1:11" s="1" customFormat="1" ht="25.5" customHeight="1" x14ac:dyDescent="0.2">
      <c r="A288" s="30" t="s">
        <v>160</v>
      </c>
      <c r="B288" s="7" t="s">
        <v>384</v>
      </c>
      <c r="C288" s="7" t="s">
        <v>75</v>
      </c>
      <c r="D288" s="7" t="s">
        <v>83</v>
      </c>
      <c r="E288" s="7" t="s">
        <v>274</v>
      </c>
      <c r="F288" s="7" t="s">
        <v>44</v>
      </c>
      <c r="G288" s="42">
        <v>22</v>
      </c>
      <c r="H288" s="42">
        <v>22</v>
      </c>
      <c r="I288" s="42">
        <v>22</v>
      </c>
      <c r="J288" s="12"/>
      <c r="K288" s="2"/>
    </row>
    <row r="289" spans="1:11" s="1" customFormat="1" ht="12.75" customHeight="1" x14ac:dyDescent="0.2">
      <c r="A289" s="29" t="s">
        <v>4</v>
      </c>
      <c r="B289" s="7" t="s">
        <v>384</v>
      </c>
      <c r="C289" s="7" t="s">
        <v>85</v>
      </c>
      <c r="D289" s="7"/>
      <c r="E289" s="7" t="s">
        <v>3</v>
      </c>
      <c r="F289" s="7" t="s">
        <v>3</v>
      </c>
      <c r="G289" s="42">
        <f>G290+G309+G338+G380+G392+G368</f>
        <v>450405.84380000003</v>
      </c>
      <c r="H289" s="42">
        <f>H290+H309+H338+H380+H392+H368</f>
        <v>390296.375</v>
      </c>
      <c r="I289" s="42">
        <f>I290+I309+I338+I380+I392+I368</f>
        <v>394372.58499999996</v>
      </c>
      <c r="J289" s="15"/>
      <c r="K289" s="2"/>
    </row>
    <row r="290" spans="1:11" s="1" customFormat="1" ht="12.75" customHeight="1" x14ac:dyDescent="0.2">
      <c r="A290" s="29" t="s">
        <v>17</v>
      </c>
      <c r="B290" s="7" t="s">
        <v>384</v>
      </c>
      <c r="C290" s="7" t="s">
        <v>85</v>
      </c>
      <c r="D290" s="7" t="s">
        <v>74</v>
      </c>
      <c r="E290" s="7"/>
      <c r="F290" s="7"/>
      <c r="G290" s="42">
        <f t="shared" ref="G290:H291" si="104">G291</f>
        <v>130937.42</v>
      </c>
      <c r="H290" s="42">
        <f t="shared" si="104"/>
        <v>116299</v>
      </c>
      <c r="I290" s="42">
        <f>I291</f>
        <v>118392.71</v>
      </c>
      <c r="J290" s="25"/>
      <c r="K290" s="2"/>
    </row>
    <row r="291" spans="1:11" s="1" customFormat="1" ht="25.5" customHeight="1" x14ac:dyDescent="0.2">
      <c r="A291" s="30" t="s">
        <v>396</v>
      </c>
      <c r="B291" s="7" t="s">
        <v>384</v>
      </c>
      <c r="C291" s="7" t="s">
        <v>85</v>
      </c>
      <c r="D291" s="7" t="s">
        <v>74</v>
      </c>
      <c r="E291" s="7" t="s">
        <v>126</v>
      </c>
      <c r="F291" s="7"/>
      <c r="G291" s="42">
        <f t="shared" si="104"/>
        <v>130937.42</v>
      </c>
      <c r="H291" s="42">
        <f t="shared" si="104"/>
        <v>116299</v>
      </c>
      <c r="I291" s="42">
        <f>I292</f>
        <v>118392.71</v>
      </c>
      <c r="J291" s="15"/>
      <c r="K291" s="2"/>
    </row>
    <row r="292" spans="1:11" s="1" customFormat="1" ht="12.75" customHeight="1" x14ac:dyDescent="0.2">
      <c r="A292" s="30" t="s">
        <v>202</v>
      </c>
      <c r="B292" s="7" t="s">
        <v>384</v>
      </c>
      <c r="C292" s="7" t="s">
        <v>85</v>
      </c>
      <c r="D292" s="7" t="s">
        <v>74</v>
      </c>
      <c r="E292" s="7" t="s">
        <v>201</v>
      </c>
      <c r="F292" s="7"/>
      <c r="G292" s="42">
        <f>G293+G304</f>
        <v>130937.42</v>
      </c>
      <c r="H292" s="42">
        <f>H293+H304</f>
        <v>116299</v>
      </c>
      <c r="I292" s="42">
        <f>I293+I304</f>
        <v>118392.71</v>
      </c>
      <c r="J292" s="24"/>
      <c r="K292" s="2"/>
    </row>
    <row r="293" spans="1:11" s="1" customFormat="1" ht="25.5" customHeight="1" x14ac:dyDescent="0.2">
      <c r="A293" s="30" t="s">
        <v>128</v>
      </c>
      <c r="B293" s="7" t="s">
        <v>384</v>
      </c>
      <c r="C293" s="7" t="s">
        <v>85</v>
      </c>
      <c r="D293" s="7" t="s">
        <v>74</v>
      </c>
      <c r="E293" s="6" t="s">
        <v>203</v>
      </c>
      <c r="F293" s="7"/>
      <c r="G293" s="42">
        <f>G294+G296+G298+G300</f>
        <v>129927.42</v>
      </c>
      <c r="H293" s="42">
        <f>H294+H296+H298+H300</f>
        <v>115289</v>
      </c>
      <c r="I293" s="42">
        <f>I294+I296+I298+I300</f>
        <v>117382.71</v>
      </c>
      <c r="J293" s="15"/>
      <c r="K293" s="2"/>
    </row>
    <row r="294" spans="1:11" s="1" customFormat="1" ht="25.5" customHeight="1" x14ac:dyDescent="0.2">
      <c r="A294" s="30" t="s">
        <v>56</v>
      </c>
      <c r="B294" s="7" t="s">
        <v>384</v>
      </c>
      <c r="C294" s="7" t="s">
        <v>85</v>
      </c>
      <c r="D294" s="7" t="s">
        <v>74</v>
      </c>
      <c r="E294" s="7" t="s">
        <v>204</v>
      </c>
      <c r="F294" s="7"/>
      <c r="G294" s="42">
        <f t="shared" ref="G294:H294" si="105">G295</f>
        <v>53294.400000000001</v>
      </c>
      <c r="H294" s="42">
        <f t="shared" si="105"/>
        <v>53294.400000000001</v>
      </c>
      <c r="I294" s="42">
        <f>I295</f>
        <v>53294.400000000001</v>
      </c>
      <c r="J294" s="16"/>
      <c r="K294" s="2"/>
    </row>
    <row r="295" spans="1:11" s="1" customFormat="1" ht="51" customHeight="1" x14ac:dyDescent="0.2">
      <c r="A295" s="30" t="s">
        <v>41</v>
      </c>
      <c r="B295" s="7" t="s">
        <v>384</v>
      </c>
      <c r="C295" s="7" t="s">
        <v>85</v>
      </c>
      <c r="D295" s="7" t="s">
        <v>74</v>
      </c>
      <c r="E295" s="7" t="s">
        <v>204</v>
      </c>
      <c r="F295" s="7" t="s">
        <v>42</v>
      </c>
      <c r="G295" s="42">
        <v>53294.400000000001</v>
      </c>
      <c r="H295" s="42">
        <v>53294.400000000001</v>
      </c>
      <c r="I295" s="42">
        <v>53294.400000000001</v>
      </c>
      <c r="J295" s="12"/>
      <c r="K295" s="2"/>
    </row>
    <row r="296" spans="1:11" s="1" customFormat="1" ht="38.25" customHeight="1" x14ac:dyDescent="0.2">
      <c r="A296" s="30" t="s">
        <v>59</v>
      </c>
      <c r="B296" s="7" t="s">
        <v>384</v>
      </c>
      <c r="C296" s="7" t="s">
        <v>85</v>
      </c>
      <c r="D296" s="7" t="s">
        <v>74</v>
      </c>
      <c r="E296" s="7" t="s">
        <v>205</v>
      </c>
      <c r="F296" s="7"/>
      <c r="G296" s="42">
        <f t="shared" ref="G296:H296" si="106">G297</f>
        <v>973.4</v>
      </c>
      <c r="H296" s="42">
        <f t="shared" si="106"/>
        <v>973.4</v>
      </c>
      <c r="I296" s="42">
        <f>I297</f>
        <v>973.4</v>
      </c>
      <c r="J296" s="15"/>
      <c r="K296" s="2"/>
    </row>
    <row r="297" spans="1:11" s="1" customFormat="1" ht="25.5" customHeight="1" x14ac:dyDescent="0.2">
      <c r="A297" s="30" t="s">
        <v>160</v>
      </c>
      <c r="B297" s="7" t="s">
        <v>384</v>
      </c>
      <c r="C297" s="7" t="s">
        <v>85</v>
      </c>
      <c r="D297" s="7" t="s">
        <v>74</v>
      </c>
      <c r="E297" s="7" t="s">
        <v>205</v>
      </c>
      <c r="F297" s="7" t="s">
        <v>44</v>
      </c>
      <c r="G297" s="42">
        <v>973.4</v>
      </c>
      <c r="H297" s="42">
        <v>973.4</v>
      </c>
      <c r="I297" s="42">
        <v>973.4</v>
      </c>
      <c r="J297" s="12"/>
      <c r="K297" s="2"/>
    </row>
    <row r="298" spans="1:11" s="1" customFormat="1" ht="12.75" customHeight="1" x14ac:dyDescent="0.2">
      <c r="A298" s="30" t="s">
        <v>188</v>
      </c>
      <c r="B298" s="7" t="s">
        <v>384</v>
      </c>
      <c r="C298" s="7" t="s">
        <v>85</v>
      </c>
      <c r="D298" s="7" t="s">
        <v>74</v>
      </c>
      <c r="E298" s="6" t="s">
        <v>206</v>
      </c>
      <c r="F298" s="7"/>
      <c r="G298" s="42">
        <f t="shared" ref="G298:H298" si="107">G299</f>
        <v>6857.7</v>
      </c>
      <c r="H298" s="42">
        <f t="shared" si="107"/>
        <v>7385</v>
      </c>
      <c r="I298" s="42">
        <f>I299</f>
        <v>7385</v>
      </c>
      <c r="J298" s="12"/>
      <c r="K298" s="2"/>
    </row>
    <row r="299" spans="1:11" s="1" customFormat="1" ht="25.5" customHeight="1" x14ac:dyDescent="0.2">
      <c r="A299" s="30" t="s">
        <v>160</v>
      </c>
      <c r="B299" s="7" t="s">
        <v>384</v>
      </c>
      <c r="C299" s="7" t="s">
        <v>85</v>
      </c>
      <c r="D299" s="7" t="s">
        <v>74</v>
      </c>
      <c r="E299" s="6" t="s">
        <v>206</v>
      </c>
      <c r="F299" s="7" t="s">
        <v>44</v>
      </c>
      <c r="G299" s="42">
        <v>6857.7</v>
      </c>
      <c r="H299" s="42">
        <v>7385</v>
      </c>
      <c r="I299" s="42">
        <v>7385</v>
      </c>
      <c r="J299" s="12"/>
      <c r="K299" s="2"/>
    </row>
    <row r="300" spans="1:11" s="1" customFormat="1" ht="25.5" customHeight="1" x14ac:dyDescent="0.2">
      <c r="A300" s="30" t="s">
        <v>129</v>
      </c>
      <c r="B300" s="7" t="s">
        <v>384</v>
      </c>
      <c r="C300" s="7" t="s">
        <v>85</v>
      </c>
      <c r="D300" s="7" t="s">
        <v>74</v>
      </c>
      <c r="E300" s="7" t="s">
        <v>207</v>
      </c>
      <c r="F300" s="7"/>
      <c r="G300" s="42">
        <f t="shared" ref="G300:H300" si="108">G301+G302+G303</f>
        <v>68801.919999999998</v>
      </c>
      <c r="H300" s="42">
        <f t="shared" si="108"/>
        <v>53636.2</v>
      </c>
      <c r="I300" s="42">
        <f>I301+I302+I303</f>
        <v>55729.91</v>
      </c>
      <c r="J300" s="15"/>
      <c r="K300" s="2"/>
    </row>
    <row r="301" spans="1:11" s="1" customFormat="1" ht="51" customHeight="1" x14ac:dyDescent="0.2">
      <c r="A301" s="30" t="s">
        <v>41</v>
      </c>
      <c r="B301" s="7" t="s">
        <v>384</v>
      </c>
      <c r="C301" s="7" t="s">
        <v>85</v>
      </c>
      <c r="D301" s="7" t="s">
        <v>74</v>
      </c>
      <c r="E301" s="7" t="s">
        <v>207</v>
      </c>
      <c r="F301" s="7" t="s">
        <v>42</v>
      </c>
      <c r="G301" s="42">
        <v>47310</v>
      </c>
      <c r="H301" s="42">
        <v>47010</v>
      </c>
      <c r="I301" s="42">
        <v>48042</v>
      </c>
      <c r="J301" s="12"/>
      <c r="K301" s="2"/>
    </row>
    <row r="302" spans="1:11" s="1" customFormat="1" ht="25.5" customHeight="1" x14ac:dyDescent="0.2">
      <c r="A302" s="30" t="s">
        <v>160</v>
      </c>
      <c r="B302" s="7" t="s">
        <v>384</v>
      </c>
      <c r="C302" s="7" t="s">
        <v>85</v>
      </c>
      <c r="D302" s="7" t="s">
        <v>74</v>
      </c>
      <c r="E302" s="7" t="s">
        <v>207</v>
      </c>
      <c r="F302" s="7" t="s">
        <v>44</v>
      </c>
      <c r="G302" s="42">
        <v>16671.919999999998</v>
      </c>
      <c r="H302" s="42">
        <v>4506.2</v>
      </c>
      <c r="I302" s="42">
        <v>4567.91</v>
      </c>
      <c r="J302" s="12"/>
      <c r="K302" s="2"/>
    </row>
    <row r="303" spans="1:11" s="1" customFormat="1" ht="12.75" customHeight="1" x14ac:dyDescent="0.2">
      <c r="A303" s="30" t="s">
        <v>46</v>
      </c>
      <c r="B303" s="7" t="s">
        <v>384</v>
      </c>
      <c r="C303" s="7" t="s">
        <v>85</v>
      </c>
      <c r="D303" s="7" t="s">
        <v>74</v>
      </c>
      <c r="E303" s="7" t="s">
        <v>207</v>
      </c>
      <c r="F303" s="7" t="s">
        <v>45</v>
      </c>
      <c r="G303" s="42">
        <v>4820</v>
      </c>
      <c r="H303" s="42">
        <v>2120</v>
      </c>
      <c r="I303" s="42">
        <v>3120</v>
      </c>
      <c r="J303" s="12"/>
      <c r="K303" s="2"/>
    </row>
    <row r="304" spans="1:11" s="1" customFormat="1" ht="12.75" customHeight="1" x14ac:dyDescent="0.2">
      <c r="A304" s="30" t="s">
        <v>223</v>
      </c>
      <c r="B304" s="7" t="s">
        <v>384</v>
      </c>
      <c r="C304" s="7" t="s">
        <v>85</v>
      </c>
      <c r="D304" s="7" t="s">
        <v>74</v>
      </c>
      <c r="E304" s="7" t="s">
        <v>214</v>
      </c>
      <c r="F304" s="7"/>
      <c r="G304" s="42">
        <f t="shared" ref="G304:H304" si="109">G305</f>
        <v>1010</v>
      </c>
      <c r="H304" s="42">
        <f t="shared" si="109"/>
        <v>1010</v>
      </c>
      <c r="I304" s="42">
        <f>I305</f>
        <v>1010</v>
      </c>
      <c r="J304" s="12"/>
      <c r="K304" s="2"/>
    </row>
    <row r="305" spans="1:11" s="1" customFormat="1" ht="38.25" customHeight="1" x14ac:dyDescent="0.2">
      <c r="A305" s="59" t="s">
        <v>351</v>
      </c>
      <c r="B305" s="7" t="s">
        <v>384</v>
      </c>
      <c r="C305" s="7" t="s">
        <v>85</v>
      </c>
      <c r="D305" s="7" t="s">
        <v>74</v>
      </c>
      <c r="E305" s="6" t="s">
        <v>239</v>
      </c>
      <c r="F305" s="7"/>
      <c r="G305" s="42">
        <f t="shared" ref="G305:H305" si="110">G307+G306</f>
        <v>1010</v>
      </c>
      <c r="H305" s="42">
        <f t="shared" si="110"/>
        <v>1010</v>
      </c>
      <c r="I305" s="42">
        <f>I307+I306</f>
        <v>1010</v>
      </c>
      <c r="J305" s="15"/>
      <c r="K305" s="2"/>
    </row>
    <row r="306" spans="1:11" s="1" customFormat="1" ht="51" customHeight="1" x14ac:dyDescent="0.2">
      <c r="A306" s="30" t="s">
        <v>41</v>
      </c>
      <c r="B306" s="7" t="s">
        <v>384</v>
      </c>
      <c r="C306" s="7" t="s">
        <v>85</v>
      </c>
      <c r="D306" s="7" t="s">
        <v>74</v>
      </c>
      <c r="E306" s="6" t="s">
        <v>239</v>
      </c>
      <c r="F306" s="7" t="s">
        <v>42</v>
      </c>
      <c r="G306" s="42">
        <v>760</v>
      </c>
      <c r="H306" s="42">
        <v>760</v>
      </c>
      <c r="I306" s="42">
        <v>760</v>
      </c>
      <c r="J306" s="15"/>
      <c r="K306" s="2"/>
    </row>
    <row r="307" spans="1:11" s="1" customFormat="1" ht="12.75" customHeight="1" x14ac:dyDescent="0.2">
      <c r="A307" s="29" t="s">
        <v>50</v>
      </c>
      <c r="B307" s="7" t="s">
        <v>384</v>
      </c>
      <c r="C307" s="7" t="s">
        <v>85</v>
      </c>
      <c r="D307" s="7" t="s">
        <v>74</v>
      </c>
      <c r="E307" s="6" t="s">
        <v>239</v>
      </c>
      <c r="F307" s="7" t="s">
        <v>51</v>
      </c>
      <c r="G307" s="42">
        <f t="shared" ref="G307:H307" si="111">G308</f>
        <v>250</v>
      </c>
      <c r="H307" s="42">
        <f t="shared" si="111"/>
        <v>250</v>
      </c>
      <c r="I307" s="42">
        <f>I308</f>
        <v>250</v>
      </c>
      <c r="J307" s="15"/>
      <c r="K307" s="2"/>
    </row>
    <row r="308" spans="1:11" s="1" customFormat="1" ht="25.5" customHeight="1" x14ac:dyDescent="0.2">
      <c r="A308" s="29" t="s">
        <v>263</v>
      </c>
      <c r="B308" s="7" t="s">
        <v>384</v>
      </c>
      <c r="C308" s="7" t="s">
        <v>85</v>
      </c>
      <c r="D308" s="7" t="s">
        <v>74</v>
      </c>
      <c r="E308" s="6" t="s">
        <v>239</v>
      </c>
      <c r="F308" s="7" t="s">
        <v>258</v>
      </c>
      <c r="G308" s="42">
        <v>250</v>
      </c>
      <c r="H308" s="42">
        <v>250</v>
      </c>
      <c r="I308" s="42">
        <v>250</v>
      </c>
      <c r="J308" s="15"/>
      <c r="K308" s="2"/>
    </row>
    <row r="309" spans="1:11" s="1" customFormat="1" ht="12.75" customHeight="1" x14ac:dyDescent="0.2">
      <c r="A309" s="31" t="s">
        <v>5</v>
      </c>
      <c r="B309" s="7" t="s">
        <v>384</v>
      </c>
      <c r="C309" s="7" t="s">
        <v>85</v>
      </c>
      <c r="D309" s="7" t="s">
        <v>81</v>
      </c>
      <c r="E309" s="7" t="s">
        <v>3</v>
      </c>
      <c r="F309" s="7" t="s">
        <v>3</v>
      </c>
      <c r="G309" s="42">
        <f t="shared" ref="G309:H310" si="112">G310</f>
        <v>272781.54000000004</v>
      </c>
      <c r="H309" s="42">
        <f t="shared" si="112"/>
        <v>236108.63</v>
      </c>
      <c r="I309" s="42">
        <f>I310</f>
        <v>237722.37999999998</v>
      </c>
      <c r="J309" s="15"/>
      <c r="K309" s="2"/>
    </row>
    <row r="310" spans="1:11" s="1" customFormat="1" ht="25.5" customHeight="1" x14ac:dyDescent="0.2">
      <c r="A310" s="30" t="s">
        <v>396</v>
      </c>
      <c r="B310" s="7" t="s">
        <v>384</v>
      </c>
      <c r="C310" s="7" t="s">
        <v>85</v>
      </c>
      <c r="D310" s="7" t="s">
        <v>81</v>
      </c>
      <c r="E310" s="7" t="s">
        <v>126</v>
      </c>
      <c r="F310" s="7"/>
      <c r="G310" s="42">
        <f t="shared" si="112"/>
        <v>272781.54000000004</v>
      </c>
      <c r="H310" s="42">
        <f t="shared" si="112"/>
        <v>236108.63</v>
      </c>
      <c r="I310" s="42">
        <f>I311</f>
        <v>237722.37999999998</v>
      </c>
      <c r="J310" s="15"/>
      <c r="K310" s="2"/>
    </row>
    <row r="311" spans="1:11" s="1" customFormat="1" ht="12.75" customHeight="1" x14ac:dyDescent="0.2">
      <c r="A311" s="30" t="s">
        <v>202</v>
      </c>
      <c r="B311" s="7" t="s">
        <v>384</v>
      </c>
      <c r="C311" s="7" t="s">
        <v>85</v>
      </c>
      <c r="D311" s="7" t="s">
        <v>81</v>
      </c>
      <c r="E311" s="7" t="s">
        <v>201</v>
      </c>
      <c r="F311" s="7"/>
      <c r="G311" s="42">
        <f>G312+G333</f>
        <v>272781.54000000004</v>
      </c>
      <c r="H311" s="42">
        <f>H312+H333</f>
        <v>236108.63</v>
      </c>
      <c r="I311" s="42">
        <f>I312+I333</f>
        <v>237722.37999999998</v>
      </c>
      <c r="J311" s="15"/>
      <c r="K311" s="2"/>
    </row>
    <row r="312" spans="1:11" s="1" customFormat="1" ht="25.5" customHeight="1" x14ac:dyDescent="0.2">
      <c r="A312" s="30" t="s">
        <v>130</v>
      </c>
      <c r="B312" s="7" t="s">
        <v>384</v>
      </c>
      <c r="C312" s="7" t="s">
        <v>85</v>
      </c>
      <c r="D312" s="7" t="s">
        <v>81</v>
      </c>
      <c r="E312" s="7" t="s">
        <v>208</v>
      </c>
      <c r="F312" s="7"/>
      <c r="G312" s="42">
        <f>G313+G315+G317+G321+G323+G325+G329+G331</f>
        <v>268647.54000000004</v>
      </c>
      <c r="H312" s="42">
        <f>H313+H315+H317+H321+H323+H325+H329+H331</f>
        <v>231974.63</v>
      </c>
      <c r="I312" s="42">
        <f>I313+I315+I317+I321+I323+I325+I329+I331</f>
        <v>233588.37999999998</v>
      </c>
      <c r="J312" s="15"/>
      <c r="K312" s="2"/>
    </row>
    <row r="313" spans="1:11" ht="25.5" customHeight="1" x14ac:dyDescent="0.2">
      <c r="A313" s="30" t="s">
        <v>60</v>
      </c>
      <c r="B313" s="7" t="s">
        <v>384</v>
      </c>
      <c r="C313" s="7" t="s">
        <v>85</v>
      </c>
      <c r="D313" s="7" t="s">
        <v>81</v>
      </c>
      <c r="E313" s="7" t="s">
        <v>209</v>
      </c>
      <c r="F313" s="7"/>
      <c r="G313" s="42">
        <f t="shared" ref="G313:H313" si="113">G314</f>
        <v>113919.1</v>
      </c>
      <c r="H313" s="42">
        <f t="shared" si="113"/>
        <v>113919.1</v>
      </c>
      <c r="I313" s="42">
        <f>I314</f>
        <v>113919.1</v>
      </c>
      <c r="J313" s="16"/>
      <c r="K313" s="9"/>
    </row>
    <row r="314" spans="1:11" ht="51" customHeight="1" x14ac:dyDescent="0.2">
      <c r="A314" s="30" t="s">
        <v>41</v>
      </c>
      <c r="B314" s="7" t="s">
        <v>384</v>
      </c>
      <c r="C314" s="7" t="s">
        <v>85</v>
      </c>
      <c r="D314" s="7" t="s">
        <v>81</v>
      </c>
      <c r="E314" s="7" t="s">
        <v>209</v>
      </c>
      <c r="F314" s="7" t="s">
        <v>42</v>
      </c>
      <c r="G314" s="42">
        <v>113919.1</v>
      </c>
      <c r="H314" s="42">
        <v>113919.1</v>
      </c>
      <c r="I314" s="42">
        <v>113919.1</v>
      </c>
      <c r="J314" s="12"/>
      <c r="K314" s="9"/>
    </row>
    <row r="315" spans="1:11" ht="25.5" customHeight="1" x14ac:dyDescent="0.2">
      <c r="A315" s="30" t="s">
        <v>61</v>
      </c>
      <c r="B315" s="7" t="s">
        <v>384</v>
      </c>
      <c r="C315" s="7" t="s">
        <v>85</v>
      </c>
      <c r="D315" s="7" t="s">
        <v>81</v>
      </c>
      <c r="E315" s="7" t="s">
        <v>210</v>
      </c>
      <c r="F315" s="7"/>
      <c r="G315" s="42">
        <f t="shared" ref="G315:H315" si="114">SUM(G316:G316)</f>
        <v>4632.6000000000004</v>
      </c>
      <c r="H315" s="42">
        <f t="shared" si="114"/>
        <v>4632.6000000000004</v>
      </c>
      <c r="I315" s="42">
        <f>SUM(I316:I316)</f>
        <v>4632.6000000000004</v>
      </c>
      <c r="J315" s="16"/>
      <c r="K315" s="9"/>
    </row>
    <row r="316" spans="1:11" ht="25.5" customHeight="1" x14ac:dyDescent="0.2">
      <c r="A316" s="30" t="s">
        <v>160</v>
      </c>
      <c r="B316" s="7" t="s">
        <v>384</v>
      </c>
      <c r="C316" s="7" t="s">
        <v>85</v>
      </c>
      <c r="D316" s="7" t="s">
        <v>81</v>
      </c>
      <c r="E316" s="7" t="s">
        <v>210</v>
      </c>
      <c r="F316" s="7" t="s">
        <v>44</v>
      </c>
      <c r="G316" s="42">
        <v>4632.6000000000004</v>
      </c>
      <c r="H316" s="42">
        <v>4632.6000000000004</v>
      </c>
      <c r="I316" s="42">
        <v>4632.6000000000004</v>
      </c>
      <c r="J316" s="12"/>
      <c r="K316" s="9"/>
    </row>
    <row r="317" spans="1:11" ht="25.5" customHeight="1" x14ac:dyDescent="0.2">
      <c r="A317" s="30" t="s">
        <v>62</v>
      </c>
      <c r="B317" s="7" t="s">
        <v>384</v>
      </c>
      <c r="C317" s="7" t="s">
        <v>85</v>
      </c>
      <c r="D317" s="7" t="s">
        <v>81</v>
      </c>
      <c r="E317" s="7" t="s">
        <v>336</v>
      </c>
      <c r="F317" s="7"/>
      <c r="G317" s="42">
        <f>G318+G319</f>
        <v>2493</v>
      </c>
      <c r="H317" s="42">
        <f t="shared" ref="H317:I317" si="115">H318+H319</f>
        <v>2493</v>
      </c>
      <c r="I317" s="42">
        <f t="shared" si="115"/>
        <v>2493</v>
      </c>
      <c r="J317" s="12"/>
      <c r="K317" s="9"/>
    </row>
    <row r="318" spans="1:11" ht="25.5" customHeight="1" x14ac:dyDescent="0.2">
      <c r="A318" s="30" t="s">
        <v>160</v>
      </c>
      <c r="B318" s="7" t="s">
        <v>384</v>
      </c>
      <c r="C318" s="7" t="s">
        <v>85</v>
      </c>
      <c r="D318" s="7" t="s">
        <v>81</v>
      </c>
      <c r="E318" s="7" t="s">
        <v>336</v>
      </c>
      <c r="F318" s="7" t="s">
        <v>44</v>
      </c>
      <c r="G318" s="42">
        <v>2416</v>
      </c>
      <c r="H318" s="42">
        <v>2416</v>
      </c>
      <c r="I318" s="42">
        <v>2416</v>
      </c>
      <c r="J318" s="12"/>
      <c r="K318" s="9"/>
    </row>
    <row r="319" spans="1:11" ht="12.75" customHeight="1" x14ac:dyDescent="0.2">
      <c r="A319" s="29" t="s">
        <v>50</v>
      </c>
      <c r="B319" s="7" t="s">
        <v>384</v>
      </c>
      <c r="C319" s="7" t="s">
        <v>85</v>
      </c>
      <c r="D319" s="7" t="s">
        <v>81</v>
      </c>
      <c r="E319" s="7" t="s">
        <v>336</v>
      </c>
      <c r="F319" s="7" t="s">
        <v>51</v>
      </c>
      <c r="G319" s="42">
        <f>G320</f>
        <v>77</v>
      </c>
      <c r="H319" s="42">
        <f t="shared" ref="H319:I319" si="116">H320</f>
        <v>77</v>
      </c>
      <c r="I319" s="42">
        <f t="shared" si="116"/>
        <v>77</v>
      </c>
      <c r="J319" s="12"/>
      <c r="K319" s="9"/>
    </row>
    <row r="320" spans="1:11" ht="25.5" customHeight="1" x14ac:dyDescent="0.2">
      <c r="A320" s="29" t="s">
        <v>263</v>
      </c>
      <c r="B320" s="7" t="s">
        <v>384</v>
      </c>
      <c r="C320" s="7" t="s">
        <v>85</v>
      </c>
      <c r="D320" s="7" t="s">
        <v>81</v>
      </c>
      <c r="E320" s="7" t="s">
        <v>336</v>
      </c>
      <c r="F320" s="7" t="s">
        <v>258</v>
      </c>
      <c r="G320" s="42">
        <v>77</v>
      </c>
      <c r="H320" s="42">
        <v>77</v>
      </c>
      <c r="I320" s="42">
        <v>77</v>
      </c>
      <c r="J320" s="12"/>
      <c r="K320" s="9"/>
    </row>
    <row r="321" spans="1:11" ht="25.5" customHeight="1" x14ac:dyDescent="0.2">
      <c r="A321" s="30" t="s">
        <v>131</v>
      </c>
      <c r="B321" s="7" t="s">
        <v>384</v>
      </c>
      <c r="C321" s="7" t="s">
        <v>85</v>
      </c>
      <c r="D321" s="7" t="s">
        <v>81</v>
      </c>
      <c r="E321" s="7" t="s">
        <v>211</v>
      </c>
      <c r="F321" s="7"/>
      <c r="G321" s="42">
        <f t="shared" ref="G321:H321" si="117">SUM(G322:G322)</f>
        <v>8388</v>
      </c>
      <c r="H321" s="42">
        <f t="shared" si="117"/>
        <v>8388</v>
      </c>
      <c r="I321" s="42">
        <f>SUM(I322:I322)</f>
        <v>8388</v>
      </c>
      <c r="J321" s="16"/>
      <c r="K321" s="9"/>
    </row>
    <row r="322" spans="1:11" ht="25.5" customHeight="1" x14ac:dyDescent="0.2">
      <c r="A322" s="30" t="s">
        <v>160</v>
      </c>
      <c r="B322" s="7" t="s">
        <v>384</v>
      </c>
      <c r="C322" s="7" t="s">
        <v>85</v>
      </c>
      <c r="D322" s="7" t="s">
        <v>81</v>
      </c>
      <c r="E322" s="7" t="s">
        <v>211</v>
      </c>
      <c r="F322" s="7" t="s">
        <v>44</v>
      </c>
      <c r="G322" s="42">
        <v>8388</v>
      </c>
      <c r="H322" s="42">
        <v>8388</v>
      </c>
      <c r="I322" s="42">
        <v>8388</v>
      </c>
      <c r="J322" s="12"/>
      <c r="K322" s="9"/>
    </row>
    <row r="323" spans="1:11" s="1" customFormat="1" ht="12.75" customHeight="1" x14ac:dyDescent="0.2">
      <c r="A323" s="30" t="s">
        <v>188</v>
      </c>
      <c r="B323" s="7" t="s">
        <v>384</v>
      </c>
      <c r="C323" s="7" t="s">
        <v>85</v>
      </c>
      <c r="D323" s="7" t="s">
        <v>81</v>
      </c>
      <c r="E323" s="6" t="s">
        <v>212</v>
      </c>
      <c r="F323" s="7"/>
      <c r="G323" s="42">
        <f t="shared" ref="G323:H323" si="118">G324</f>
        <v>45070.1</v>
      </c>
      <c r="H323" s="42">
        <f t="shared" si="118"/>
        <v>19662.8</v>
      </c>
      <c r="I323" s="42">
        <f>I324</f>
        <v>19662.8</v>
      </c>
      <c r="J323" s="12"/>
      <c r="K323" s="2"/>
    </row>
    <row r="324" spans="1:11" s="1" customFormat="1" ht="25.5" customHeight="1" x14ac:dyDescent="0.2">
      <c r="A324" s="30" t="s">
        <v>160</v>
      </c>
      <c r="B324" s="7" t="s">
        <v>384</v>
      </c>
      <c r="C324" s="7" t="s">
        <v>85</v>
      </c>
      <c r="D324" s="7" t="s">
        <v>81</v>
      </c>
      <c r="E324" s="6" t="s">
        <v>212</v>
      </c>
      <c r="F324" s="7" t="s">
        <v>44</v>
      </c>
      <c r="G324" s="42">
        <v>45070.1</v>
      </c>
      <c r="H324" s="42">
        <v>19662.8</v>
      </c>
      <c r="I324" s="42">
        <v>19662.8</v>
      </c>
      <c r="J324" s="12"/>
      <c r="K324" s="2"/>
    </row>
    <row r="325" spans="1:11" s="1" customFormat="1" ht="25.5" customHeight="1" x14ac:dyDescent="0.2">
      <c r="A325" s="30" t="s">
        <v>129</v>
      </c>
      <c r="B325" s="7" t="s">
        <v>384</v>
      </c>
      <c r="C325" s="7" t="s">
        <v>85</v>
      </c>
      <c r="D325" s="7" t="s">
        <v>81</v>
      </c>
      <c r="E325" s="7" t="s">
        <v>213</v>
      </c>
      <c r="F325" s="7"/>
      <c r="G325" s="42">
        <f t="shared" ref="G325:H325" si="119">G326+G327+G328</f>
        <v>69544.84</v>
      </c>
      <c r="H325" s="42">
        <f t="shared" si="119"/>
        <v>58699.63</v>
      </c>
      <c r="I325" s="42">
        <f>I326+I327+I328</f>
        <v>60568.18</v>
      </c>
      <c r="J325" s="15"/>
      <c r="K325" s="2"/>
    </row>
    <row r="326" spans="1:11" s="1" customFormat="1" ht="51" customHeight="1" x14ac:dyDescent="0.2">
      <c r="A326" s="30" t="s">
        <v>41</v>
      </c>
      <c r="B326" s="7" t="s">
        <v>384</v>
      </c>
      <c r="C326" s="7" t="s">
        <v>85</v>
      </c>
      <c r="D326" s="7" t="s">
        <v>81</v>
      </c>
      <c r="E326" s="7" t="s">
        <v>213</v>
      </c>
      <c r="F326" s="7" t="s">
        <v>42</v>
      </c>
      <c r="G326" s="42">
        <v>49700</v>
      </c>
      <c r="H326" s="42">
        <v>48257.68</v>
      </c>
      <c r="I326" s="42">
        <v>50126.18</v>
      </c>
      <c r="J326" s="12"/>
      <c r="K326" s="2"/>
    </row>
    <row r="327" spans="1:11" s="1" customFormat="1" ht="25.5" customHeight="1" x14ac:dyDescent="0.2">
      <c r="A327" s="30" t="s">
        <v>160</v>
      </c>
      <c r="B327" s="7" t="s">
        <v>384</v>
      </c>
      <c r="C327" s="7" t="s">
        <v>85</v>
      </c>
      <c r="D327" s="7" t="s">
        <v>81</v>
      </c>
      <c r="E327" s="7" t="s">
        <v>213</v>
      </c>
      <c r="F327" s="7" t="s">
        <v>44</v>
      </c>
      <c r="G327" s="42">
        <v>10656.84</v>
      </c>
      <c r="H327" s="42">
        <v>2841.95</v>
      </c>
      <c r="I327" s="42">
        <v>2842</v>
      </c>
      <c r="J327" s="12"/>
      <c r="K327" s="2"/>
    </row>
    <row r="328" spans="1:11" s="1" customFormat="1" ht="12.75" customHeight="1" x14ac:dyDescent="0.2">
      <c r="A328" s="30" t="s">
        <v>46</v>
      </c>
      <c r="B328" s="7" t="s">
        <v>384</v>
      </c>
      <c r="C328" s="7" t="s">
        <v>85</v>
      </c>
      <c r="D328" s="7" t="s">
        <v>81</v>
      </c>
      <c r="E328" s="7" t="s">
        <v>213</v>
      </c>
      <c r="F328" s="7" t="s">
        <v>45</v>
      </c>
      <c r="G328" s="42">
        <v>9188</v>
      </c>
      <c r="H328" s="42">
        <v>7600</v>
      </c>
      <c r="I328" s="42">
        <v>7600</v>
      </c>
      <c r="J328" s="12"/>
      <c r="K328" s="2"/>
    </row>
    <row r="329" spans="1:11" s="1" customFormat="1" ht="38.25" customHeight="1" x14ac:dyDescent="0.2">
      <c r="A329" s="30" t="s">
        <v>315</v>
      </c>
      <c r="B329" s="7" t="s">
        <v>384</v>
      </c>
      <c r="C329" s="7" t="s">
        <v>85</v>
      </c>
      <c r="D329" s="7" t="s">
        <v>81</v>
      </c>
      <c r="E329" s="6" t="s">
        <v>337</v>
      </c>
      <c r="F329" s="7"/>
      <c r="G329" s="42">
        <f t="shared" ref="G329:H329" si="120">G330</f>
        <v>14014.7</v>
      </c>
      <c r="H329" s="42">
        <f t="shared" si="120"/>
        <v>13594.3</v>
      </c>
      <c r="I329" s="42">
        <f>I330</f>
        <v>13594.3</v>
      </c>
      <c r="J329" s="12"/>
      <c r="K329" s="2"/>
    </row>
    <row r="330" spans="1:11" s="1" customFormat="1" ht="51" customHeight="1" x14ac:dyDescent="0.2">
      <c r="A330" s="30" t="s">
        <v>41</v>
      </c>
      <c r="B330" s="7" t="s">
        <v>384</v>
      </c>
      <c r="C330" s="7" t="s">
        <v>85</v>
      </c>
      <c r="D330" s="7" t="s">
        <v>81</v>
      </c>
      <c r="E330" s="6" t="s">
        <v>337</v>
      </c>
      <c r="F330" s="7" t="s">
        <v>42</v>
      </c>
      <c r="G330" s="42">
        <v>14014.7</v>
      </c>
      <c r="H330" s="42">
        <v>13594.3</v>
      </c>
      <c r="I330" s="42">
        <v>13594.3</v>
      </c>
      <c r="J330" s="12"/>
      <c r="K330" s="2"/>
    </row>
    <row r="331" spans="1:11" s="1" customFormat="1" ht="51" customHeight="1" x14ac:dyDescent="0.2">
      <c r="A331" s="30" t="s">
        <v>354</v>
      </c>
      <c r="B331" s="7" t="s">
        <v>384</v>
      </c>
      <c r="C331" s="7" t="s">
        <v>85</v>
      </c>
      <c r="D331" s="7" t="s">
        <v>81</v>
      </c>
      <c r="E331" s="6" t="s">
        <v>338</v>
      </c>
      <c r="F331" s="7"/>
      <c r="G331" s="42">
        <f t="shared" ref="G331:H331" si="121">SUM(G332:G332)</f>
        <v>10585.2</v>
      </c>
      <c r="H331" s="42">
        <f t="shared" si="121"/>
        <v>10585.2</v>
      </c>
      <c r="I331" s="42">
        <f>SUM(I332:I332)</f>
        <v>10330.4</v>
      </c>
      <c r="J331" s="12"/>
      <c r="K331" s="2"/>
    </row>
    <row r="332" spans="1:11" s="1" customFormat="1" ht="25.5" customHeight="1" x14ac:dyDescent="0.2">
      <c r="A332" s="30" t="s">
        <v>160</v>
      </c>
      <c r="B332" s="7" t="s">
        <v>384</v>
      </c>
      <c r="C332" s="7" t="s">
        <v>85</v>
      </c>
      <c r="D332" s="7" t="s">
        <v>81</v>
      </c>
      <c r="E332" s="6" t="s">
        <v>338</v>
      </c>
      <c r="F332" s="7" t="s">
        <v>44</v>
      </c>
      <c r="G332" s="42">
        <v>10585.2</v>
      </c>
      <c r="H332" s="42">
        <v>10585.2</v>
      </c>
      <c r="I332" s="42">
        <v>10330.4</v>
      </c>
      <c r="J332" s="12"/>
      <c r="K332" s="2"/>
    </row>
    <row r="333" spans="1:11" s="1" customFormat="1" ht="12.75" customHeight="1" x14ac:dyDescent="0.2">
      <c r="A333" s="30" t="s">
        <v>223</v>
      </c>
      <c r="B333" s="7" t="s">
        <v>384</v>
      </c>
      <c r="C333" s="7" t="s">
        <v>85</v>
      </c>
      <c r="D333" s="7" t="s">
        <v>224</v>
      </c>
      <c r="E333" s="7" t="s">
        <v>214</v>
      </c>
      <c r="F333" s="7"/>
      <c r="G333" s="42">
        <f t="shared" ref="G333:H333" si="122">G334</f>
        <v>4134</v>
      </c>
      <c r="H333" s="42">
        <f t="shared" si="122"/>
        <v>4134</v>
      </c>
      <c r="I333" s="42">
        <f>I334</f>
        <v>4134</v>
      </c>
      <c r="J333" s="12"/>
      <c r="K333" s="2"/>
    </row>
    <row r="334" spans="1:11" s="1" customFormat="1" ht="38.25" customHeight="1" x14ac:dyDescent="0.2">
      <c r="A334" s="59" t="s">
        <v>351</v>
      </c>
      <c r="B334" s="7" t="s">
        <v>384</v>
      </c>
      <c r="C334" s="7" t="s">
        <v>85</v>
      </c>
      <c r="D334" s="7" t="s">
        <v>81</v>
      </c>
      <c r="E334" s="6" t="s">
        <v>239</v>
      </c>
      <c r="F334" s="7"/>
      <c r="G334" s="42">
        <f t="shared" ref="G334:H334" si="123">G336+G335</f>
        <v>4134</v>
      </c>
      <c r="H334" s="42">
        <f t="shared" si="123"/>
        <v>4134</v>
      </c>
      <c r="I334" s="42">
        <f>I336+I335</f>
        <v>4134</v>
      </c>
      <c r="J334" s="15"/>
      <c r="K334" s="2"/>
    </row>
    <row r="335" spans="1:11" s="1" customFormat="1" ht="51" customHeight="1" x14ac:dyDescent="0.2">
      <c r="A335" s="30" t="s">
        <v>41</v>
      </c>
      <c r="B335" s="7" t="s">
        <v>384</v>
      </c>
      <c r="C335" s="7" t="s">
        <v>85</v>
      </c>
      <c r="D335" s="7" t="s">
        <v>81</v>
      </c>
      <c r="E335" s="6" t="s">
        <v>239</v>
      </c>
      <c r="F335" s="7" t="s">
        <v>42</v>
      </c>
      <c r="G335" s="42">
        <v>2143</v>
      </c>
      <c r="H335" s="42">
        <v>2143</v>
      </c>
      <c r="I335" s="42">
        <v>2143</v>
      </c>
      <c r="J335" s="15"/>
      <c r="K335" s="2"/>
    </row>
    <row r="336" spans="1:11" s="1" customFormat="1" ht="12.75" customHeight="1" x14ac:dyDescent="0.2">
      <c r="A336" s="29" t="s">
        <v>50</v>
      </c>
      <c r="B336" s="7" t="s">
        <v>384</v>
      </c>
      <c r="C336" s="7" t="s">
        <v>85</v>
      </c>
      <c r="D336" s="7" t="s">
        <v>81</v>
      </c>
      <c r="E336" s="6" t="s">
        <v>239</v>
      </c>
      <c r="F336" s="7" t="s">
        <v>51</v>
      </c>
      <c r="G336" s="42">
        <f t="shared" ref="G336:H336" si="124">G337</f>
        <v>1991</v>
      </c>
      <c r="H336" s="42">
        <f t="shared" si="124"/>
        <v>1991</v>
      </c>
      <c r="I336" s="42">
        <f>I337</f>
        <v>1991</v>
      </c>
      <c r="J336" s="16"/>
      <c r="K336" s="2"/>
    </row>
    <row r="337" spans="1:11" s="1" customFormat="1" ht="25.5" customHeight="1" x14ac:dyDescent="0.2">
      <c r="A337" s="29" t="s">
        <v>263</v>
      </c>
      <c r="B337" s="7" t="s">
        <v>384</v>
      </c>
      <c r="C337" s="7" t="s">
        <v>85</v>
      </c>
      <c r="D337" s="7" t="s">
        <v>81</v>
      </c>
      <c r="E337" s="6" t="s">
        <v>239</v>
      </c>
      <c r="F337" s="7" t="s">
        <v>258</v>
      </c>
      <c r="G337" s="42">
        <v>1991</v>
      </c>
      <c r="H337" s="42">
        <v>1991</v>
      </c>
      <c r="I337" s="42">
        <v>1991</v>
      </c>
      <c r="J337" s="16"/>
      <c r="K337" s="2"/>
    </row>
    <row r="338" spans="1:11" s="1" customFormat="1" ht="12.75" customHeight="1" x14ac:dyDescent="0.2">
      <c r="A338" s="63" t="s">
        <v>257</v>
      </c>
      <c r="B338" s="7" t="s">
        <v>384</v>
      </c>
      <c r="C338" s="35" t="s">
        <v>85</v>
      </c>
      <c r="D338" s="35" t="s">
        <v>80</v>
      </c>
      <c r="E338" s="36"/>
      <c r="F338" s="35"/>
      <c r="G338" s="46">
        <f>G339+G363</f>
        <v>35760.818800000001</v>
      </c>
      <c r="H338" s="46">
        <f t="shared" ref="H338:I338" si="125">H339+H363</f>
        <v>27654.02</v>
      </c>
      <c r="I338" s="46">
        <f t="shared" si="125"/>
        <v>28012.770000000004</v>
      </c>
      <c r="J338" s="16"/>
      <c r="K338" s="2"/>
    </row>
    <row r="339" spans="1:11" s="1" customFormat="1" ht="25.5" customHeight="1" x14ac:dyDescent="0.2">
      <c r="A339" s="30" t="s">
        <v>396</v>
      </c>
      <c r="B339" s="7" t="s">
        <v>384</v>
      </c>
      <c r="C339" s="7" t="s">
        <v>85</v>
      </c>
      <c r="D339" s="7" t="s">
        <v>80</v>
      </c>
      <c r="E339" s="6" t="s">
        <v>126</v>
      </c>
      <c r="F339" s="7"/>
      <c r="G339" s="42">
        <f>G340</f>
        <v>26339.818800000001</v>
      </c>
      <c r="H339" s="42">
        <f t="shared" ref="H339" si="126">H340</f>
        <v>18254.02</v>
      </c>
      <c r="I339" s="42">
        <f>I340</f>
        <v>18612.770000000004</v>
      </c>
      <c r="J339" s="16"/>
      <c r="K339" s="2"/>
    </row>
    <row r="340" spans="1:11" s="1" customFormat="1" ht="25.5" customHeight="1" x14ac:dyDescent="0.2">
      <c r="A340" s="30" t="s">
        <v>238</v>
      </c>
      <c r="B340" s="7" t="s">
        <v>384</v>
      </c>
      <c r="C340" s="7" t="s">
        <v>85</v>
      </c>
      <c r="D340" s="7" t="s">
        <v>80</v>
      </c>
      <c r="E340" s="7" t="s">
        <v>220</v>
      </c>
      <c r="F340" s="7"/>
      <c r="G340" s="42">
        <f>G341+G348+G355</f>
        <v>26339.818800000001</v>
      </c>
      <c r="H340" s="42">
        <f t="shared" ref="H340:I340" si="127">H341+H348+H355</f>
        <v>18254.02</v>
      </c>
      <c r="I340" s="42">
        <f t="shared" si="127"/>
        <v>18612.770000000004</v>
      </c>
      <c r="J340" s="12"/>
      <c r="K340" s="2"/>
    </row>
    <row r="341" spans="1:11" ht="25.5" customHeight="1" x14ac:dyDescent="0.2">
      <c r="A341" s="30" t="s">
        <v>88</v>
      </c>
      <c r="B341" s="7" t="s">
        <v>384</v>
      </c>
      <c r="C341" s="7" t="s">
        <v>85</v>
      </c>
      <c r="D341" s="7" t="s">
        <v>80</v>
      </c>
      <c r="E341" s="7" t="s">
        <v>222</v>
      </c>
      <c r="F341" s="7"/>
      <c r="G341" s="42">
        <f t="shared" ref="G341:H341" si="128">G342+G345</f>
        <v>13475</v>
      </c>
      <c r="H341" s="42">
        <f t="shared" si="128"/>
        <v>8501.57</v>
      </c>
      <c r="I341" s="42">
        <f>I342+I345</f>
        <v>8499.85</v>
      </c>
      <c r="J341" s="26"/>
      <c r="K341" s="14"/>
    </row>
    <row r="342" spans="1:11" ht="25.5" customHeight="1" x14ac:dyDescent="0.2">
      <c r="A342" s="30" t="s">
        <v>293</v>
      </c>
      <c r="B342" s="7" t="s">
        <v>384</v>
      </c>
      <c r="C342" s="7" t="s">
        <v>85</v>
      </c>
      <c r="D342" s="7" t="s">
        <v>80</v>
      </c>
      <c r="E342" s="7" t="s">
        <v>292</v>
      </c>
      <c r="F342" s="7"/>
      <c r="G342" s="42">
        <f t="shared" ref="G342:H343" si="129">G343</f>
        <v>1775</v>
      </c>
      <c r="H342" s="42">
        <f t="shared" si="129"/>
        <v>2001.57</v>
      </c>
      <c r="I342" s="42">
        <f>I343</f>
        <v>2089.85</v>
      </c>
      <c r="J342" s="16"/>
      <c r="K342" s="9"/>
    </row>
    <row r="343" spans="1:11" ht="25.5" customHeight="1" x14ac:dyDescent="0.2">
      <c r="A343" s="30" t="s">
        <v>57</v>
      </c>
      <c r="B343" s="7" t="s">
        <v>384</v>
      </c>
      <c r="C343" s="7" t="s">
        <v>85</v>
      </c>
      <c r="D343" s="7" t="s">
        <v>80</v>
      </c>
      <c r="E343" s="7" t="s">
        <v>292</v>
      </c>
      <c r="F343" s="7" t="s">
        <v>58</v>
      </c>
      <c r="G343" s="42">
        <f t="shared" si="129"/>
        <v>1775</v>
      </c>
      <c r="H343" s="42">
        <f t="shared" si="129"/>
        <v>2001.57</v>
      </c>
      <c r="I343" s="42">
        <f>I344</f>
        <v>2089.85</v>
      </c>
      <c r="J343" s="12"/>
      <c r="K343" s="9"/>
    </row>
    <row r="344" spans="1:11" ht="51" customHeight="1" x14ac:dyDescent="0.2">
      <c r="A344" s="30" t="s">
        <v>194</v>
      </c>
      <c r="B344" s="7" t="s">
        <v>384</v>
      </c>
      <c r="C344" s="7" t="s">
        <v>85</v>
      </c>
      <c r="D344" s="7" t="s">
        <v>80</v>
      </c>
      <c r="E344" s="7" t="s">
        <v>292</v>
      </c>
      <c r="F344" s="7" t="s">
        <v>193</v>
      </c>
      <c r="G344" s="42">
        <v>1775</v>
      </c>
      <c r="H344" s="42">
        <v>2001.57</v>
      </c>
      <c r="I344" s="42">
        <v>2089.85</v>
      </c>
      <c r="J344" s="12"/>
      <c r="K344" s="9"/>
    </row>
    <row r="345" spans="1:11" ht="25.5" customHeight="1" x14ac:dyDescent="0.2">
      <c r="A345" s="30" t="s">
        <v>129</v>
      </c>
      <c r="B345" s="7" t="s">
        <v>384</v>
      </c>
      <c r="C345" s="7" t="s">
        <v>85</v>
      </c>
      <c r="D345" s="7" t="s">
        <v>80</v>
      </c>
      <c r="E345" s="7" t="s">
        <v>237</v>
      </c>
      <c r="F345" s="7"/>
      <c r="G345" s="42">
        <f t="shared" ref="G345:H346" si="130">G346</f>
        <v>11700</v>
      </c>
      <c r="H345" s="42">
        <f t="shared" si="130"/>
        <v>6500</v>
      </c>
      <c r="I345" s="42">
        <f>I346</f>
        <v>6410</v>
      </c>
      <c r="J345" s="16"/>
      <c r="K345" s="9"/>
    </row>
    <row r="346" spans="1:11" ht="25.5" customHeight="1" x14ac:dyDescent="0.2">
      <c r="A346" s="30" t="s">
        <v>57</v>
      </c>
      <c r="B346" s="7" t="s">
        <v>384</v>
      </c>
      <c r="C346" s="7" t="s">
        <v>85</v>
      </c>
      <c r="D346" s="7" t="s">
        <v>80</v>
      </c>
      <c r="E346" s="7" t="s">
        <v>237</v>
      </c>
      <c r="F346" s="7" t="s">
        <v>58</v>
      </c>
      <c r="G346" s="42">
        <f t="shared" si="130"/>
        <v>11700</v>
      </c>
      <c r="H346" s="42">
        <f t="shared" si="130"/>
        <v>6500</v>
      </c>
      <c r="I346" s="42">
        <f>I347</f>
        <v>6410</v>
      </c>
      <c r="J346" s="12"/>
      <c r="K346" s="9"/>
    </row>
    <row r="347" spans="1:11" ht="51" customHeight="1" x14ac:dyDescent="0.2">
      <c r="A347" s="30" t="s">
        <v>194</v>
      </c>
      <c r="B347" s="7" t="s">
        <v>384</v>
      </c>
      <c r="C347" s="7" t="s">
        <v>85</v>
      </c>
      <c r="D347" s="7" t="s">
        <v>80</v>
      </c>
      <c r="E347" s="7" t="s">
        <v>237</v>
      </c>
      <c r="F347" s="7" t="s">
        <v>193</v>
      </c>
      <c r="G347" s="42">
        <v>11700</v>
      </c>
      <c r="H347" s="42">
        <v>6500</v>
      </c>
      <c r="I347" s="42">
        <v>6410</v>
      </c>
      <c r="J347" s="12"/>
      <c r="K347" s="9"/>
    </row>
    <row r="348" spans="1:11" ht="25.5" customHeight="1" x14ac:dyDescent="0.2">
      <c r="A348" s="30" t="s">
        <v>89</v>
      </c>
      <c r="B348" s="7" t="s">
        <v>384</v>
      </c>
      <c r="C348" s="7" t="s">
        <v>85</v>
      </c>
      <c r="D348" s="7" t="s">
        <v>80</v>
      </c>
      <c r="E348" s="7" t="s">
        <v>225</v>
      </c>
      <c r="F348" s="7"/>
      <c r="G348" s="42">
        <f t="shared" ref="G348:H348" si="131">G352+G349</f>
        <v>12168</v>
      </c>
      <c r="H348" s="42">
        <f t="shared" si="131"/>
        <v>8946.2000000000007</v>
      </c>
      <c r="I348" s="42">
        <f>I352+I349</f>
        <v>9271.2000000000007</v>
      </c>
      <c r="J348" s="16"/>
      <c r="K348" s="9"/>
    </row>
    <row r="349" spans="1:11" ht="25.5" customHeight="1" x14ac:dyDescent="0.2">
      <c r="A349" s="30" t="s">
        <v>293</v>
      </c>
      <c r="B349" s="7" t="s">
        <v>384</v>
      </c>
      <c r="C349" s="7" t="s">
        <v>85</v>
      </c>
      <c r="D349" s="7" t="s">
        <v>80</v>
      </c>
      <c r="E349" s="7" t="s">
        <v>294</v>
      </c>
      <c r="F349" s="7"/>
      <c r="G349" s="42">
        <f t="shared" ref="G349:H350" si="132">G350</f>
        <v>2258</v>
      </c>
      <c r="H349" s="42">
        <f t="shared" si="132"/>
        <v>2546.1999999999998</v>
      </c>
      <c r="I349" s="42">
        <f>I350</f>
        <v>2871.2</v>
      </c>
      <c r="J349" s="16"/>
      <c r="K349" s="9"/>
    </row>
    <row r="350" spans="1:11" ht="25.5" customHeight="1" x14ac:dyDescent="0.2">
      <c r="A350" s="30" t="s">
        <v>57</v>
      </c>
      <c r="B350" s="7" t="s">
        <v>384</v>
      </c>
      <c r="C350" s="7" t="s">
        <v>85</v>
      </c>
      <c r="D350" s="7" t="s">
        <v>80</v>
      </c>
      <c r="E350" s="7" t="s">
        <v>294</v>
      </c>
      <c r="F350" s="7" t="s">
        <v>58</v>
      </c>
      <c r="G350" s="42">
        <f t="shared" si="132"/>
        <v>2258</v>
      </c>
      <c r="H350" s="42">
        <f t="shared" si="132"/>
        <v>2546.1999999999998</v>
      </c>
      <c r="I350" s="42">
        <f>I351</f>
        <v>2871.2</v>
      </c>
      <c r="J350" s="12"/>
      <c r="K350" s="9"/>
    </row>
    <row r="351" spans="1:11" ht="51" customHeight="1" x14ac:dyDescent="0.2">
      <c r="A351" s="30" t="s">
        <v>194</v>
      </c>
      <c r="B351" s="7" t="s">
        <v>384</v>
      </c>
      <c r="C351" s="7" t="s">
        <v>85</v>
      </c>
      <c r="D351" s="7" t="s">
        <v>80</v>
      </c>
      <c r="E351" s="7" t="s">
        <v>294</v>
      </c>
      <c r="F351" s="7" t="s">
        <v>193</v>
      </c>
      <c r="G351" s="42">
        <v>2258</v>
      </c>
      <c r="H351" s="42">
        <v>2546.1999999999998</v>
      </c>
      <c r="I351" s="42">
        <v>2871.2</v>
      </c>
      <c r="J351" s="12"/>
      <c r="K351" s="9"/>
    </row>
    <row r="352" spans="1:11" ht="25.5" customHeight="1" x14ac:dyDescent="0.2">
      <c r="A352" s="30" t="s">
        <v>129</v>
      </c>
      <c r="B352" s="7" t="s">
        <v>384</v>
      </c>
      <c r="C352" s="7" t="s">
        <v>85</v>
      </c>
      <c r="D352" s="7" t="s">
        <v>80</v>
      </c>
      <c r="E352" s="7" t="s">
        <v>295</v>
      </c>
      <c r="F352" s="7"/>
      <c r="G352" s="42">
        <f t="shared" ref="G352:H353" si="133">G353</f>
        <v>9910</v>
      </c>
      <c r="H352" s="42">
        <f t="shared" si="133"/>
        <v>6400</v>
      </c>
      <c r="I352" s="42">
        <f>I353</f>
        <v>6400</v>
      </c>
      <c r="J352" s="16"/>
      <c r="K352" s="9"/>
    </row>
    <row r="353" spans="1:11" ht="25.5" customHeight="1" x14ac:dyDescent="0.2">
      <c r="A353" s="30" t="s">
        <v>57</v>
      </c>
      <c r="B353" s="7" t="s">
        <v>384</v>
      </c>
      <c r="C353" s="7" t="s">
        <v>85</v>
      </c>
      <c r="D353" s="7" t="s">
        <v>80</v>
      </c>
      <c r="E353" s="7" t="s">
        <v>295</v>
      </c>
      <c r="F353" s="7" t="s">
        <v>58</v>
      </c>
      <c r="G353" s="42">
        <f t="shared" si="133"/>
        <v>9910</v>
      </c>
      <c r="H353" s="42">
        <f t="shared" si="133"/>
        <v>6400</v>
      </c>
      <c r="I353" s="42">
        <f>I354</f>
        <v>6400</v>
      </c>
      <c r="J353" s="12"/>
      <c r="K353" s="9"/>
    </row>
    <row r="354" spans="1:11" ht="51" customHeight="1" x14ac:dyDescent="0.2">
      <c r="A354" s="30" t="s">
        <v>194</v>
      </c>
      <c r="B354" s="7" t="s">
        <v>384</v>
      </c>
      <c r="C354" s="7" t="s">
        <v>85</v>
      </c>
      <c r="D354" s="7" t="s">
        <v>80</v>
      </c>
      <c r="E354" s="7" t="s">
        <v>295</v>
      </c>
      <c r="F354" s="7" t="s">
        <v>193</v>
      </c>
      <c r="G354" s="42">
        <v>9910</v>
      </c>
      <c r="H354" s="42">
        <v>6400</v>
      </c>
      <c r="I354" s="42">
        <v>6400</v>
      </c>
      <c r="J354" s="12"/>
      <c r="K354" s="9"/>
    </row>
    <row r="355" spans="1:11" ht="25.5" customHeight="1" x14ac:dyDescent="0.2">
      <c r="A355" s="30" t="s">
        <v>314</v>
      </c>
      <c r="B355" s="7" t="s">
        <v>384</v>
      </c>
      <c r="C355" s="7" t="s">
        <v>85</v>
      </c>
      <c r="D355" s="7" t="s">
        <v>80</v>
      </c>
      <c r="E355" s="7" t="s">
        <v>296</v>
      </c>
      <c r="F355" s="7"/>
      <c r="G355" s="42">
        <f t="shared" ref="G355:H355" si="134">G356</f>
        <v>696.81880000000001</v>
      </c>
      <c r="H355" s="42">
        <f t="shared" si="134"/>
        <v>806.25000000000011</v>
      </c>
      <c r="I355" s="42">
        <f>I356</f>
        <v>841.71999999999991</v>
      </c>
      <c r="J355" s="12"/>
      <c r="K355" s="9"/>
    </row>
    <row r="356" spans="1:11" ht="25.5" customHeight="1" x14ac:dyDescent="0.2">
      <c r="A356" s="30" t="s">
        <v>293</v>
      </c>
      <c r="B356" s="7" t="s">
        <v>384</v>
      </c>
      <c r="C356" s="7" t="s">
        <v>85</v>
      </c>
      <c r="D356" s="7" t="s">
        <v>80</v>
      </c>
      <c r="E356" s="7" t="s">
        <v>297</v>
      </c>
      <c r="F356" s="7"/>
      <c r="G356" s="42">
        <f>G357+G361</f>
        <v>696.81880000000001</v>
      </c>
      <c r="H356" s="42">
        <f>H357+H361</f>
        <v>806.25000000000011</v>
      </c>
      <c r="I356" s="42">
        <f>I357+I361</f>
        <v>841.71999999999991</v>
      </c>
      <c r="J356" s="12"/>
      <c r="K356" s="9"/>
    </row>
    <row r="357" spans="1:11" ht="25.5" customHeight="1" x14ac:dyDescent="0.2">
      <c r="A357" s="30" t="s">
        <v>57</v>
      </c>
      <c r="B357" s="7" t="s">
        <v>384</v>
      </c>
      <c r="C357" s="7" t="s">
        <v>85</v>
      </c>
      <c r="D357" s="7" t="s">
        <v>80</v>
      </c>
      <c r="E357" s="7" t="s">
        <v>297</v>
      </c>
      <c r="F357" s="7" t="s">
        <v>58</v>
      </c>
      <c r="G357" s="42">
        <f>G358+G359+G360</f>
        <v>522.61410000000001</v>
      </c>
      <c r="H357" s="42">
        <f>H358+H359+H360</f>
        <v>604.65000000000009</v>
      </c>
      <c r="I357" s="42">
        <f>I358+I359+I360</f>
        <v>631.31999999999994</v>
      </c>
      <c r="J357" s="12"/>
      <c r="K357" s="9"/>
    </row>
    <row r="358" spans="1:11" ht="12.75" customHeight="1" x14ac:dyDescent="0.2">
      <c r="A358" s="30" t="s">
        <v>298</v>
      </c>
      <c r="B358" s="7" t="s">
        <v>384</v>
      </c>
      <c r="C358" s="7" t="s">
        <v>85</v>
      </c>
      <c r="D358" s="7" t="s">
        <v>80</v>
      </c>
      <c r="E358" s="7" t="s">
        <v>297</v>
      </c>
      <c r="F358" s="7" t="s">
        <v>299</v>
      </c>
      <c r="G358" s="42">
        <v>174.2047</v>
      </c>
      <c r="H358" s="42">
        <v>201.55</v>
      </c>
      <c r="I358" s="42">
        <v>210.44</v>
      </c>
      <c r="J358" s="12"/>
      <c r="K358" s="9"/>
    </row>
    <row r="359" spans="1:11" ht="12.75" customHeight="1" x14ac:dyDescent="0.2">
      <c r="A359" s="30" t="s">
        <v>300</v>
      </c>
      <c r="B359" s="7" t="s">
        <v>384</v>
      </c>
      <c r="C359" s="7" t="s">
        <v>85</v>
      </c>
      <c r="D359" s="7" t="s">
        <v>80</v>
      </c>
      <c r="E359" s="7" t="s">
        <v>297</v>
      </c>
      <c r="F359" s="7" t="s">
        <v>301</v>
      </c>
      <c r="G359" s="42">
        <v>174.2047</v>
      </c>
      <c r="H359" s="42">
        <v>201.55</v>
      </c>
      <c r="I359" s="42">
        <v>210.44</v>
      </c>
      <c r="J359" s="12"/>
      <c r="K359" s="9"/>
    </row>
    <row r="360" spans="1:11" ht="25.5" customHeight="1" x14ac:dyDescent="0.2">
      <c r="A360" s="30" t="s">
        <v>302</v>
      </c>
      <c r="B360" s="7" t="s">
        <v>384</v>
      </c>
      <c r="C360" s="7" t="s">
        <v>85</v>
      </c>
      <c r="D360" s="7" t="s">
        <v>80</v>
      </c>
      <c r="E360" s="7" t="s">
        <v>297</v>
      </c>
      <c r="F360" s="7" t="s">
        <v>303</v>
      </c>
      <c r="G360" s="42">
        <v>174.2047</v>
      </c>
      <c r="H360" s="42">
        <v>201.55</v>
      </c>
      <c r="I360" s="42">
        <v>210.44</v>
      </c>
      <c r="J360" s="12"/>
      <c r="K360" s="9"/>
    </row>
    <row r="361" spans="1:11" ht="12.75" customHeight="1" x14ac:dyDescent="0.2">
      <c r="A361" s="30" t="s">
        <v>46</v>
      </c>
      <c r="B361" s="7" t="s">
        <v>384</v>
      </c>
      <c r="C361" s="7" t="s">
        <v>85</v>
      </c>
      <c r="D361" s="7" t="s">
        <v>80</v>
      </c>
      <c r="E361" s="7" t="s">
        <v>297</v>
      </c>
      <c r="F361" s="7" t="s">
        <v>45</v>
      </c>
      <c r="G361" s="42">
        <f t="shared" ref="G361:H361" si="135">G362</f>
        <v>174.2047</v>
      </c>
      <c r="H361" s="42">
        <f t="shared" si="135"/>
        <v>201.6</v>
      </c>
      <c r="I361" s="42">
        <f>I362</f>
        <v>210.4</v>
      </c>
      <c r="J361" s="12"/>
      <c r="K361" s="9"/>
    </row>
    <row r="362" spans="1:11" ht="51" customHeight="1" x14ac:dyDescent="0.2">
      <c r="A362" s="30" t="s">
        <v>304</v>
      </c>
      <c r="B362" s="7" t="s">
        <v>384</v>
      </c>
      <c r="C362" s="7" t="s">
        <v>85</v>
      </c>
      <c r="D362" s="7" t="s">
        <v>80</v>
      </c>
      <c r="E362" s="7" t="s">
        <v>297</v>
      </c>
      <c r="F362" s="7" t="s">
        <v>305</v>
      </c>
      <c r="G362" s="42">
        <v>174.2047</v>
      </c>
      <c r="H362" s="42">
        <v>201.6</v>
      </c>
      <c r="I362" s="42">
        <v>210.4</v>
      </c>
      <c r="J362" s="12"/>
      <c r="K362" s="9"/>
    </row>
    <row r="363" spans="1:11" ht="25.5" customHeight="1" x14ac:dyDescent="0.2">
      <c r="A363" s="29" t="s">
        <v>397</v>
      </c>
      <c r="B363" s="7" t="s">
        <v>384</v>
      </c>
      <c r="C363" s="7" t="s">
        <v>85</v>
      </c>
      <c r="D363" s="7" t="s">
        <v>80</v>
      </c>
      <c r="E363" s="7" t="s">
        <v>136</v>
      </c>
      <c r="F363" s="7"/>
      <c r="G363" s="43">
        <f t="shared" ref="G363:I366" si="136">G364</f>
        <v>9421</v>
      </c>
      <c r="H363" s="43">
        <f t="shared" si="136"/>
        <v>9400</v>
      </c>
      <c r="I363" s="43">
        <f t="shared" si="136"/>
        <v>9400</v>
      </c>
      <c r="J363" s="23"/>
      <c r="K363" s="9"/>
    </row>
    <row r="364" spans="1:11" ht="25.5" customHeight="1" x14ac:dyDescent="0.2">
      <c r="A364" s="30" t="s">
        <v>137</v>
      </c>
      <c r="B364" s="7" t="s">
        <v>384</v>
      </c>
      <c r="C364" s="7" t="s">
        <v>85</v>
      </c>
      <c r="D364" s="7" t="s">
        <v>80</v>
      </c>
      <c r="E364" s="7" t="s">
        <v>138</v>
      </c>
      <c r="F364" s="7" t="s">
        <v>3</v>
      </c>
      <c r="G364" s="43">
        <f t="shared" si="136"/>
        <v>9421</v>
      </c>
      <c r="H364" s="43">
        <f t="shared" si="136"/>
        <v>9400</v>
      </c>
      <c r="I364" s="43">
        <f t="shared" si="136"/>
        <v>9400</v>
      </c>
      <c r="J364" s="16"/>
      <c r="K364" s="9"/>
    </row>
    <row r="365" spans="1:11" ht="25.5" customHeight="1" x14ac:dyDescent="0.2">
      <c r="A365" s="30" t="s">
        <v>129</v>
      </c>
      <c r="B365" s="7" t="s">
        <v>384</v>
      </c>
      <c r="C365" s="7" t="s">
        <v>85</v>
      </c>
      <c r="D365" s="7" t="s">
        <v>80</v>
      </c>
      <c r="E365" s="7" t="s">
        <v>139</v>
      </c>
      <c r="F365" s="7"/>
      <c r="G365" s="43">
        <f t="shared" si="136"/>
        <v>9421</v>
      </c>
      <c r="H365" s="43">
        <f t="shared" si="136"/>
        <v>9400</v>
      </c>
      <c r="I365" s="43">
        <f t="shared" si="136"/>
        <v>9400</v>
      </c>
      <c r="J365" s="16"/>
      <c r="K365" s="9"/>
    </row>
    <row r="366" spans="1:11" ht="25.5" customHeight="1" x14ac:dyDescent="0.2">
      <c r="A366" s="30" t="s">
        <v>57</v>
      </c>
      <c r="B366" s="7" t="s">
        <v>384</v>
      </c>
      <c r="C366" s="7" t="s">
        <v>85</v>
      </c>
      <c r="D366" s="7" t="s">
        <v>80</v>
      </c>
      <c r="E366" s="7" t="s">
        <v>139</v>
      </c>
      <c r="F366" s="7" t="s">
        <v>58</v>
      </c>
      <c r="G366" s="43">
        <f t="shared" si="136"/>
        <v>9421</v>
      </c>
      <c r="H366" s="43">
        <f t="shared" si="136"/>
        <v>9400</v>
      </c>
      <c r="I366" s="43">
        <f t="shared" si="136"/>
        <v>9400</v>
      </c>
      <c r="J366" s="12"/>
      <c r="K366" s="9"/>
    </row>
    <row r="367" spans="1:11" ht="51" customHeight="1" x14ac:dyDescent="0.2">
      <c r="A367" s="30" t="s">
        <v>194</v>
      </c>
      <c r="B367" s="7" t="s">
        <v>384</v>
      </c>
      <c r="C367" s="7" t="s">
        <v>85</v>
      </c>
      <c r="D367" s="7" t="s">
        <v>80</v>
      </c>
      <c r="E367" s="7" t="s">
        <v>139</v>
      </c>
      <c r="F367" s="7" t="s">
        <v>193</v>
      </c>
      <c r="G367" s="43">
        <v>9421</v>
      </c>
      <c r="H367" s="43">
        <v>9400</v>
      </c>
      <c r="I367" s="43">
        <v>9400</v>
      </c>
      <c r="J367" s="12"/>
      <c r="K367" s="9"/>
    </row>
    <row r="368" spans="1:11" ht="25.5" customHeight="1" x14ac:dyDescent="0.2">
      <c r="A368" s="31" t="s">
        <v>27</v>
      </c>
      <c r="B368" s="7" t="s">
        <v>384</v>
      </c>
      <c r="C368" s="7" t="s">
        <v>85</v>
      </c>
      <c r="D368" s="7" t="s">
        <v>86</v>
      </c>
      <c r="E368" s="7"/>
      <c r="F368" s="7"/>
      <c r="G368" s="42">
        <f>G370+G376</f>
        <v>500</v>
      </c>
      <c r="H368" s="42">
        <f t="shared" ref="H368:I368" si="137">H370+H376</f>
        <v>425</v>
      </c>
      <c r="I368" s="42">
        <f t="shared" si="137"/>
        <v>425</v>
      </c>
      <c r="J368" s="12"/>
      <c r="K368" s="9"/>
    </row>
    <row r="369" spans="1:11" ht="25.5" customHeight="1" x14ac:dyDescent="0.2">
      <c r="A369" s="30" t="s">
        <v>396</v>
      </c>
      <c r="B369" s="7" t="s">
        <v>384</v>
      </c>
      <c r="C369" s="7" t="s">
        <v>85</v>
      </c>
      <c r="D369" s="7" t="s">
        <v>86</v>
      </c>
      <c r="E369" s="7" t="s">
        <v>126</v>
      </c>
      <c r="F369" s="7"/>
      <c r="G369" s="42">
        <f t="shared" ref="G369:H369" si="138">G370</f>
        <v>480</v>
      </c>
      <c r="H369" s="42">
        <f t="shared" si="138"/>
        <v>405</v>
      </c>
      <c r="I369" s="42">
        <f>I370</f>
        <v>405</v>
      </c>
      <c r="J369" s="12"/>
      <c r="K369" s="9"/>
    </row>
    <row r="370" spans="1:11" ht="25.5" customHeight="1" x14ac:dyDescent="0.2">
      <c r="A370" s="30" t="s">
        <v>489</v>
      </c>
      <c r="B370" s="7" t="s">
        <v>384</v>
      </c>
      <c r="C370" s="7" t="s">
        <v>85</v>
      </c>
      <c r="D370" s="7" t="s">
        <v>86</v>
      </c>
      <c r="E370" s="11" t="s">
        <v>215</v>
      </c>
      <c r="F370" s="7"/>
      <c r="G370" s="42">
        <f>G371+G374</f>
        <v>480</v>
      </c>
      <c r="H370" s="42">
        <f>H371+H374</f>
        <v>405</v>
      </c>
      <c r="I370" s="42">
        <f>I371+I374</f>
        <v>405</v>
      </c>
      <c r="J370" s="12"/>
      <c r="K370" s="9"/>
    </row>
    <row r="371" spans="1:11" ht="12.75" customHeight="1" x14ac:dyDescent="0.2">
      <c r="A371" s="30" t="s">
        <v>199</v>
      </c>
      <c r="B371" s="7" t="s">
        <v>384</v>
      </c>
      <c r="C371" s="7" t="s">
        <v>85</v>
      </c>
      <c r="D371" s="7" t="s">
        <v>86</v>
      </c>
      <c r="E371" s="11" t="s">
        <v>216</v>
      </c>
      <c r="F371" s="7"/>
      <c r="G371" s="42">
        <f t="shared" ref="G371:I372" si="139">G372</f>
        <v>355</v>
      </c>
      <c r="H371" s="42">
        <f t="shared" si="139"/>
        <v>355</v>
      </c>
      <c r="I371" s="42">
        <f>I372</f>
        <v>355</v>
      </c>
      <c r="J371" s="12"/>
      <c r="K371" s="9"/>
    </row>
    <row r="372" spans="1:11" ht="25.5" customHeight="1" x14ac:dyDescent="0.2">
      <c r="A372" s="30" t="s">
        <v>153</v>
      </c>
      <c r="B372" s="7" t="s">
        <v>384</v>
      </c>
      <c r="C372" s="7" t="s">
        <v>85</v>
      </c>
      <c r="D372" s="7" t="s">
        <v>86</v>
      </c>
      <c r="E372" s="11" t="s">
        <v>218</v>
      </c>
      <c r="F372" s="7"/>
      <c r="G372" s="42">
        <f>G373</f>
        <v>355</v>
      </c>
      <c r="H372" s="42">
        <f t="shared" si="139"/>
        <v>355</v>
      </c>
      <c r="I372" s="42">
        <f t="shared" si="139"/>
        <v>355</v>
      </c>
      <c r="J372" s="12"/>
      <c r="K372" s="9"/>
    </row>
    <row r="373" spans="1:11" s="1" customFormat="1" ht="25.5" customHeight="1" x14ac:dyDescent="0.2">
      <c r="A373" s="30" t="s">
        <v>160</v>
      </c>
      <c r="B373" s="7" t="s">
        <v>384</v>
      </c>
      <c r="C373" s="7" t="s">
        <v>85</v>
      </c>
      <c r="D373" s="7" t="s">
        <v>86</v>
      </c>
      <c r="E373" s="11" t="s">
        <v>218</v>
      </c>
      <c r="F373" s="7" t="s">
        <v>44</v>
      </c>
      <c r="G373" s="42">
        <v>355</v>
      </c>
      <c r="H373" s="42">
        <v>355</v>
      </c>
      <c r="I373" s="42">
        <v>355</v>
      </c>
      <c r="J373" s="12"/>
      <c r="K373" s="2"/>
    </row>
    <row r="374" spans="1:11" s="1" customFormat="1" ht="25.5" customHeight="1" x14ac:dyDescent="0.2">
      <c r="A374" s="30" t="s">
        <v>27</v>
      </c>
      <c r="B374" s="7" t="s">
        <v>384</v>
      </c>
      <c r="C374" s="7" t="s">
        <v>85</v>
      </c>
      <c r="D374" s="7" t="s">
        <v>86</v>
      </c>
      <c r="E374" s="7" t="s">
        <v>217</v>
      </c>
      <c r="F374" s="7"/>
      <c r="G374" s="42">
        <f>G375</f>
        <v>125</v>
      </c>
      <c r="H374" s="42">
        <f t="shared" ref="H374:I374" si="140">H375</f>
        <v>50</v>
      </c>
      <c r="I374" s="42">
        <f t="shared" si="140"/>
        <v>50</v>
      </c>
      <c r="J374" s="15"/>
      <c r="K374" s="2"/>
    </row>
    <row r="375" spans="1:11" s="1" customFormat="1" ht="25.5" customHeight="1" x14ac:dyDescent="0.2">
      <c r="A375" s="30" t="s">
        <v>160</v>
      </c>
      <c r="B375" s="7" t="s">
        <v>384</v>
      </c>
      <c r="C375" s="7" t="s">
        <v>85</v>
      </c>
      <c r="D375" s="7" t="s">
        <v>86</v>
      </c>
      <c r="E375" s="7" t="s">
        <v>217</v>
      </c>
      <c r="F375" s="7" t="s">
        <v>44</v>
      </c>
      <c r="G375" s="42">
        <v>125</v>
      </c>
      <c r="H375" s="42">
        <v>50</v>
      </c>
      <c r="I375" s="42">
        <v>50</v>
      </c>
      <c r="J375" s="12"/>
      <c r="K375" s="2"/>
    </row>
    <row r="376" spans="1:11" s="1" customFormat="1" ht="25.5" customHeight="1" x14ac:dyDescent="0.2">
      <c r="A376" s="29" t="s">
        <v>397</v>
      </c>
      <c r="B376" s="7" t="s">
        <v>384</v>
      </c>
      <c r="C376" s="7" t="s">
        <v>85</v>
      </c>
      <c r="D376" s="7" t="s">
        <v>86</v>
      </c>
      <c r="E376" s="7" t="s">
        <v>136</v>
      </c>
      <c r="F376" s="7"/>
      <c r="G376" s="43">
        <f t="shared" ref="G376:I378" si="141">G377</f>
        <v>20</v>
      </c>
      <c r="H376" s="43">
        <f t="shared" si="141"/>
        <v>20</v>
      </c>
      <c r="I376" s="43">
        <f t="shared" si="141"/>
        <v>20</v>
      </c>
      <c r="J376" s="23"/>
      <c r="K376" s="2"/>
    </row>
    <row r="377" spans="1:11" s="1" customFormat="1" ht="25.5" customHeight="1" x14ac:dyDescent="0.2">
      <c r="A377" s="30" t="s">
        <v>198</v>
      </c>
      <c r="B377" s="7" t="s">
        <v>384</v>
      </c>
      <c r="C377" s="7" t="s">
        <v>85</v>
      </c>
      <c r="D377" s="7" t="s">
        <v>86</v>
      </c>
      <c r="E377" s="7" t="s">
        <v>146</v>
      </c>
      <c r="F377" s="7"/>
      <c r="G377" s="43">
        <f t="shared" si="141"/>
        <v>20</v>
      </c>
      <c r="H377" s="43">
        <f t="shared" si="141"/>
        <v>20</v>
      </c>
      <c r="I377" s="43">
        <f t="shared" si="141"/>
        <v>20</v>
      </c>
      <c r="J377" s="15"/>
      <c r="K377" s="2"/>
    </row>
    <row r="378" spans="1:11" s="1" customFormat="1" ht="25.5" customHeight="1" x14ac:dyDescent="0.2">
      <c r="A378" s="30" t="s">
        <v>27</v>
      </c>
      <c r="B378" s="7" t="s">
        <v>384</v>
      </c>
      <c r="C378" s="7" t="s">
        <v>85</v>
      </c>
      <c r="D378" s="7" t="s">
        <v>86</v>
      </c>
      <c r="E378" s="7" t="s">
        <v>195</v>
      </c>
      <c r="F378" s="7"/>
      <c r="G378" s="43">
        <f t="shared" si="141"/>
        <v>20</v>
      </c>
      <c r="H378" s="43">
        <f t="shared" si="141"/>
        <v>20</v>
      </c>
      <c r="I378" s="43">
        <f t="shared" si="141"/>
        <v>20</v>
      </c>
      <c r="J378" s="15"/>
      <c r="K378" s="2"/>
    </row>
    <row r="379" spans="1:11" s="1" customFormat="1" ht="25.5" customHeight="1" x14ac:dyDescent="0.2">
      <c r="A379" s="30" t="s">
        <v>160</v>
      </c>
      <c r="B379" s="7" t="s">
        <v>384</v>
      </c>
      <c r="C379" s="7" t="s">
        <v>85</v>
      </c>
      <c r="D379" s="7" t="s">
        <v>86</v>
      </c>
      <c r="E379" s="7" t="s">
        <v>195</v>
      </c>
      <c r="F379" s="7" t="s">
        <v>44</v>
      </c>
      <c r="G379" s="43">
        <v>20</v>
      </c>
      <c r="H379" s="43">
        <v>20</v>
      </c>
      <c r="I379" s="43">
        <v>20</v>
      </c>
      <c r="J379" s="12"/>
      <c r="K379" s="2"/>
    </row>
    <row r="380" spans="1:11" s="1" customFormat="1" ht="12.75" customHeight="1" x14ac:dyDescent="0.2">
      <c r="A380" s="30" t="s">
        <v>350</v>
      </c>
      <c r="B380" s="7" t="s">
        <v>384</v>
      </c>
      <c r="C380" s="7" t="s">
        <v>85</v>
      </c>
      <c r="D380" s="7" t="s">
        <v>85</v>
      </c>
      <c r="E380" s="6"/>
      <c r="F380" s="7"/>
      <c r="G380" s="42">
        <f>G381+G385</f>
        <v>235</v>
      </c>
      <c r="H380" s="42">
        <f t="shared" ref="H380:I380" si="142">H381+H385</f>
        <v>245</v>
      </c>
      <c r="I380" s="42">
        <f t="shared" si="142"/>
        <v>255</v>
      </c>
      <c r="J380" s="24"/>
      <c r="K380" s="2"/>
    </row>
    <row r="381" spans="1:11" ht="25.5" customHeight="1" x14ac:dyDescent="0.2">
      <c r="A381" s="29" t="s">
        <v>412</v>
      </c>
      <c r="B381" s="7" t="s">
        <v>384</v>
      </c>
      <c r="C381" s="7" t="s">
        <v>85</v>
      </c>
      <c r="D381" s="7" t="s">
        <v>85</v>
      </c>
      <c r="E381" s="7" t="s">
        <v>140</v>
      </c>
      <c r="F381" s="7"/>
      <c r="G381" s="43">
        <f t="shared" ref="G381:H383" si="143">G382</f>
        <v>120</v>
      </c>
      <c r="H381" s="43">
        <f t="shared" si="143"/>
        <v>125</v>
      </c>
      <c r="I381" s="43">
        <f>I382</f>
        <v>130</v>
      </c>
      <c r="J381" s="16"/>
      <c r="K381" s="9"/>
    </row>
    <row r="382" spans="1:11" ht="25.5" customHeight="1" x14ac:dyDescent="0.2">
      <c r="A382" s="29" t="s">
        <v>187</v>
      </c>
      <c r="B382" s="7" t="s">
        <v>384</v>
      </c>
      <c r="C382" s="7" t="s">
        <v>85</v>
      </c>
      <c r="D382" s="7" t="s">
        <v>85</v>
      </c>
      <c r="E382" s="7" t="s">
        <v>185</v>
      </c>
      <c r="F382" s="7"/>
      <c r="G382" s="43">
        <f t="shared" si="143"/>
        <v>120</v>
      </c>
      <c r="H382" s="43">
        <f t="shared" si="143"/>
        <v>125</v>
      </c>
      <c r="I382" s="43">
        <f>I383</f>
        <v>130</v>
      </c>
      <c r="J382" s="16"/>
      <c r="K382" s="9"/>
    </row>
    <row r="383" spans="1:11" ht="25.5" customHeight="1" x14ac:dyDescent="0.2">
      <c r="A383" s="29" t="s">
        <v>66</v>
      </c>
      <c r="B383" s="7" t="s">
        <v>384</v>
      </c>
      <c r="C383" s="7" t="s">
        <v>85</v>
      </c>
      <c r="D383" s="7" t="s">
        <v>85</v>
      </c>
      <c r="E383" s="7" t="s">
        <v>186</v>
      </c>
      <c r="F383" s="7"/>
      <c r="G383" s="43">
        <f t="shared" si="143"/>
        <v>120</v>
      </c>
      <c r="H383" s="43">
        <f t="shared" si="143"/>
        <v>125</v>
      </c>
      <c r="I383" s="43">
        <f>I384</f>
        <v>130</v>
      </c>
      <c r="J383" s="16"/>
      <c r="K383" s="9"/>
    </row>
    <row r="384" spans="1:11" ht="25.5" customHeight="1" x14ac:dyDescent="0.2">
      <c r="A384" s="30" t="s">
        <v>160</v>
      </c>
      <c r="B384" s="7" t="s">
        <v>384</v>
      </c>
      <c r="C384" s="7" t="s">
        <v>85</v>
      </c>
      <c r="D384" s="7" t="s">
        <v>85</v>
      </c>
      <c r="E384" s="7" t="s">
        <v>186</v>
      </c>
      <c r="F384" s="7" t="s">
        <v>44</v>
      </c>
      <c r="G384" s="43">
        <v>120</v>
      </c>
      <c r="H384" s="43">
        <v>125</v>
      </c>
      <c r="I384" s="43">
        <v>130</v>
      </c>
      <c r="J384" s="12"/>
      <c r="K384" s="9"/>
    </row>
    <row r="385" spans="1:11" ht="38.25" customHeight="1" x14ac:dyDescent="0.2">
      <c r="A385" s="29" t="s">
        <v>413</v>
      </c>
      <c r="B385" s="7" t="s">
        <v>384</v>
      </c>
      <c r="C385" s="7" t="s">
        <v>85</v>
      </c>
      <c r="D385" s="7" t="s">
        <v>85</v>
      </c>
      <c r="E385" s="7" t="s">
        <v>229</v>
      </c>
      <c r="F385" s="7"/>
      <c r="G385" s="43">
        <f>G386+G389</f>
        <v>115</v>
      </c>
      <c r="H385" s="43">
        <f t="shared" ref="H385:I385" si="144">H386+H389</f>
        <v>120</v>
      </c>
      <c r="I385" s="43">
        <f t="shared" si="144"/>
        <v>125</v>
      </c>
      <c r="J385" s="12"/>
      <c r="K385" s="9"/>
    </row>
    <row r="386" spans="1:11" ht="12.75" customHeight="1" x14ac:dyDescent="0.2">
      <c r="A386" s="29" t="s">
        <v>232</v>
      </c>
      <c r="B386" s="7" t="s">
        <v>384</v>
      </c>
      <c r="C386" s="7" t="s">
        <v>85</v>
      </c>
      <c r="D386" s="7" t="s">
        <v>85</v>
      </c>
      <c r="E386" s="7" t="s">
        <v>233</v>
      </c>
      <c r="F386" s="7"/>
      <c r="G386" s="43">
        <f t="shared" ref="G386:H390" si="145">G387</f>
        <v>97.5</v>
      </c>
      <c r="H386" s="43">
        <f t="shared" si="145"/>
        <v>102.5</v>
      </c>
      <c r="I386" s="43">
        <f>I387</f>
        <v>107.5</v>
      </c>
      <c r="J386" s="12"/>
      <c r="K386" s="9"/>
    </row>
    <row r="387" spans="1:11" ht="12.75" customHeight="1" x14ac:dyDescent="0.2">
      <c r="A387" s="30" t="s">
        <v>107</v>
      </c>
      <c r="B387" s="7" t="s">
        <v>384</v>
      </c>
      <c r="C387" s="7" t="s">
        <v>85</v>
      </c>
      <c r="D387" s="7" t="s">
        <v>85</v>
      </c>
      <c r="E387" s="7" t="s">
        <v>234</v>
      </c>
      <c r="F387" s="7"/>
      <c r="G387" s="43">
        <f t="shared" si="145"/>
        <v>97.5</v>
      </c>
      <c r="H387" s="43">
        <f t="shared" si="145"/>
        <v>102.5</v>
      </c>
      <c r="I387" s="43">
        <f>I388</f>
        <v>107.5</v>
      </c>
      <c r="J387" s="12"/>
      <c r="K387" s="9"/>
    </row>
    <row r="388" spans="1:11" ht="25.5" customHeight="1" x14ac:dyDescent="0.2">
      <c r="A388" s="30" t="s">
        <v>160</v>
      </c>
      <c r="B388" s="7" t="s">
        <v>384</v>
      </c>
      <c r="C388" s="7" t="s">
        <v>85</v>
      </c>
      <c r="D388" s="7" t="s">
        <v>85</v>
      </c>
      <c r="E388" s="7" t="s">
        <v>234</v>
      </c>
      <c r="F388" s="7" t="s">
        <v>44</v>
      </c>
      <c r="G388" s="43">
        <v>97.5</v>
      </c>
      <c r="H388" s="43">
        <v>102.5</v>
      </c>
      <c r="I388" s="43">
        <v>107.5</v>
      </c>
      <c r="J388" s="12"/>
      <c r="K388" s="9"/>
    </row>
    <row r="389" spans="1:11" ht="25.5" customHeight="1" x14ac:dyDescent="0.2">
      <c r="A389" s="30" t="s">
        <v>445</v>
      </c>
      <c r="B389" s="7" t="s">
        <v>384</v>
      </c>
      <c r="C389" s="7" t="s">
        <v>85</v>
      </c>
      <c r="D389" s="7" t="s">
        <v>85</v>
      </c>
      <c r="E389" s="7" t="s">
        <v>230</v>
      </c>
      <c r="F389" s="7"/>
      <c r="G389" s="43">
        <f t="shared" si="145"/>
        <v>17.5</v>
      </c>
      <c r="H389" s="43">
        <f t="shared" si="145"/>
        <v>17.5</v>
      </c>
      <c r="I389" s="43">
        <f>I390</f>
        <v>17.5</v>
      </c>
      <c r="J389" s="12"/>
      <c r="K389" s="9"/>
    </row>
    <row r="390" spans="1:11" ht="12.75" customHeight="1" x14ac:dyDescent="0.2">
      <c r="A390" s="30" t="s">
        <v>107</v>
      </c>
      <c r="B390" s="7" t="s">
        <v>384</v>
      </c>
      <c r="C390" s="7" t="s">
        <v>85</v>
      </c>
      <c r="D390" s="7" t="s">
        <v>85</v>
      </c>
      <c r="E390" s="7" t="s">
        <v>231</v>
      </c>
      <c r="F390" s="7"/>
      <c r="G390" s="43">
        <f t="shared" si="145"/>
        <v>17.5</v>
      </c>
      <c r="H390" s="43">
        <f t="shared" si="145"/>
        <v>17.5</v>
      </c>
      <c r="I390" s="43">
        <f>I391</f>
        <v>17.5</v>
      </c>
      <c r="J390" s="12"/>
      <c r="K390" s="9"/>
    </row>
    <row r="391" spans="1:11" ht="25.5" customHeight="1" x14ac:dyDescent="0.2">
      <c r="A391" s="30" t="s">
        <v>160</v>
      </c>
      <c r="B391" s="7" t="s">
        <v>384</v>
      </c>
      <c r="C391" s="7" t="s">
        <v>85</v>
      </c>
      <c r="D391" s="7" t="s">
        <v>85</v>
      </c>
      <c r="E391" s="7" t="s">
        <v>231</v>
      </c>
      <c r="F391" s="7" t="s">
        <v>44</v>
      </c>
      <c r="G391" s="43">
        <v>17.5</v>
      </c>
      <c r="H391" s="43">
        <v>17.5</v>
      </c>
      <c r="I391" s="43">
        <v>17.5</v>
      </c>
      <c r="J391" s="12"/>
      <c r="K391" s="9"/>
    </row>
    <row r="392" spans="1:11" ht="12.75" customHeight="1" x14ac:dyDescent="0.2">
      <c r="A392" s="64" t="s">
        <v>7</v>
      </c>
      <c r="B392" s="7" t="s">
        <v>384</v>
      </c>
      <c r="C392" s="20" t="s">
        <v>85</v>
      </c>
      <c r="D392" s="20" t="s">
        <v>82</v>
      </c>
      <c r="E392" s="20" t="s">
        <v>3</v>
      </c>
      <c r="F392" s="20" t="s">
        <v>3</v>
      </c>
      <c r="G392" s="42">
        <f>G393</f>
        <v>10191.065000000001</v>
      </c>
      <c r="H392" s="42">
        <f t="shared" ref="H392:I392" si="146">H393</f>
        <v>9564.7250000000004</v>
      </c>
      <c r="I392" s="42">
        <f t="shared" si="146"/>
        <v>9564.7250000000004</v>
      </c>
      <c r="J392" s="25"/>
      <c r="K392" s="9"/>
    </row>
    <row r="393" spans="1:11" ht="25.5" customHeight="1" x14ac:dyDescent="0.2">
      <c r="A393" s="30" t="s">
        <v>396</v>
      </c>
      <c r="B393" s="7" t="s">
        <v>384</v>
      </c>
      <c r="C393" s="7" t="s">
        <v>85</v>
      </c>
      <c r="D393" s="7" t="s">
        <v>82</v>
      </c>
      <c r="E393" s="7" t="s">
        <v>126</v>
      </c>
      <c r="F393" s="7"/>
      <c r="G393" s="42">
        <f>G394+G417+G405</f>
        <v>10191.065000000001</v>
      </c>
      <c r="H393" s="42">
        <f>H394+H417+H405</f>
        <v>9564.7250000000004</v>
      </c>
      <c r="I393" s="42">
        <f>I394+I417+I405</f>
        <v>9564.7250000000004</v>
      </c>
      <c r="J393" s="16"/>
      <c r="K393" s="9"/>
    </row>
    <row r="394" spans="1:11" ht="25.5" customHeight="1" x14ac:dyDescent="0.2">
      <c r="A394" s="30" t="s">
        <v>221</v>
      </c>
      <c r="B394" s="7" t="s">
        <v>384</v>
      </c>
      <c r="C394" s="7" t="s">
        <v>85</v>
      </c>
      <c r="D394" s="7" t="s">
        <v>82</v>
      </c>
      <c r="E394" s="7" t="s">
        <v>132</v>
      </c>
      <c r="F394" s="7"/>
      <c r="G394" s="42">
        <f>G398+G395+G402</f>
        <v>5810.84</v>
      </c>
      <c r="H394" s="42">
        <f t="shared" ref="H394:I394" si="147">H398+H395+H402</f>
        <v>5184.5</v>
      </c>
      <c r="I394" s="42">
        <f t="shared" si="147"/>
        <v>5184.5</v>
      </c>
      <c r="J394" s="16"/>
      <c r="K394" s="9"/>
    </row>
    <row r="395" spans="1:11" ht="12.75" customHeight="1" x14ac:dyDescent="0.2">
      <c r="A395" s="30" t="s">
        <v>63</v>
      </c>
      <c r="B395" s="7" t="s">
        <v>384</v>
      </c>
      <c r="C395" s="7" t="s">
        <v>85</v>
      </c>
      <c r="D395" s="7" t="s">
        <v>82</v>
      </c>
      <c r="E395" s="7" t="s">
        <v>134</v>
      </c>
      <c r="F395" s="7"/>
      <c r="G395" s="42">
        <f t="shared" ref="G395:H395" si="148">SUM(G396:G397)</f>
        <v>2312</v>
      </c>
      <c r="H395" s="42">
        <f t="shared" si="148"/>
        <v>2132</v>
      </c>
      <c r="I395" s="42">
        <f>SUM(I396:I397)</f>
        <v>2132</v>
      </c>
      <c r="J395" s="16"/>
      <c r="K395" s="9"/>
    </row>
    <row r="396" spans="1:11" ht="51" customHeight="1" x14ac:dyDescent="0.2">
      <c r="A396" s="30" t="s">
        <v>41</v>
      </c>
      <c r="B396" s="7" t="s">
        <v>384</v>
      </c>
      <c r="C396" s="7" t="s">
        <v>85</v>
      </c>
      <c r="D396" s="7" t="s">
        <v>82</v>
      </c>
      <c r="E396" s="7" t="s">
        <v>134</v>
      </c>
      <c r="F396" s="7" t="s">
        <v>42</v>
      </c>
      <c r="G396" s="42">
        <v>2097</v>
      </c>
      <c r="H396" s="42">
        <v>2097</v>
      </c>
      <c r="I396" s="42">
        <v>2097</v>
      </c>
      <c r="J396" s="12"/>
      <c r="K396" s="9"/>
    </row>
    <row r="397" spans="1:11" ht="25.5" customHeight="1" x14ac:dyDescent="0.2">
      <c r="A397" s="30" t="s">
        <v>160</v>
      </c>
      <c r="B397" s="7" t="s">
        <v>384</v>
      </c>
      <c r="C397" s="7" t="s">
        <v>85</v>
      </c>
      <c r="D397" s="7" t="s">
        <v>82</v>
      </c>
      <c r="E397" s="7" t="s">
        <v>134</v>
      </c>
      <c r="F397" s="7" t="s">
        <v>44</v>
      </c>
      <c r="G397" s="42">
        <v>215</v>
      </c>
      <c r="H397" s="42">
        <v>35</v>
      </c>
      <c r="I397" s="42">
        <v>35</v>
      </c>
      <c r="J397" s="12"/>
      <c r="K397" s="9"/>
    </row>
    <row r="398" spans="1:11" ht="12.75" customHeight="1" x14ac:dyDescent="0.2">
      <c r="A398" s="30" t="s">
        <v>446</v>
      </c>
      <c r="B398" s="7" t="s">
        <v>384</v>
      </c>
      <c r="C398" s="7" t="s">
        <v>85</v>
      </c>
      <c r="D398" s="7" t="s">
        <v>82</v>
      </c>
      <c r="E398" s="7" t="s">
        <v>385</v>
      </c>
      <c r="F398" s="7"/>
      <c r="G398" s="42">
        <f t="shared" ref="G398:H398" si="149">SUM(G399:G401)</f>
        <v>1501.1399999999999</v>
      </c>
      <c r="H398" s="42">
        <f t="shared" si="149"/>
        <v>1079.8</v>
      </c>
      <c r="I398" s="42">
        <f>SUM(I399:I401)</f>
        <v>1079.8</v>
      </c>
      <c r="J398" s="16"/>
      <c r="K398" s="9"/>
    </row>
    <row r="399" spans="1:11" ht="51" customHeight="1" x14ac:dyDescent="0.2">
      <c r="A399" s="30" t="s">
        <v>41</v>
      </c>
      <c r="B399" s="7" t="s">
        <v>384</v>
      </c>
      <c r="C399" s="7" t="s">
        <v>85</v>
      </c>
      <c r="D399" s="7" t="s">
        <v>82</v>
      </c>
      <c r="E399" s="7" t="s">
        <v>385</v>
      </c>
      <c r="F399" s="7" t="s">
        <v>42</v>
      </c>
      <c r="G399" s="42">
        <v>973.8</v>
      </c>
      <c r="H399" s="42">
        <v>974.8</v>
      </c>
      <c r="I399" s="42">
        <v>974.8</v>
      </c>
      <c r="J399" s="12"/>
      <c r="K399" s="9"/>
    </row>
    <row r="400" spans="1:11" ht="25.5" customHeight="1" x14ac:dyDescent="0.2">
      <c r="A400" s="30" t="s">
        <v>160</v>
      </c>
      <c r="B400" s="7" t="s">
        <v>384</v>
      </c>
      <c r="C400" s="7" t="s">
        <v>85</v>
      </c>
      <c r="D400" s="7" t="s">
        <v>82</v>
      </c>
      <c r="E400" s="7" t="s">
        <v>385</v>
      </c>
      <c r="F400" s="7" t="s">
        <v>44</v>
      </c>
      <c r="G400" s="42">
        <v>522.34</v>
      </c>
      <c r="H400" s="42">
        <v>100</v>
      </c>
      <c r="I400" s="42">
        <v>100</v>
      </c>
      <c r="J400" s="12"/>
      <c r="K400" s="9"/>
    </row>
    <row r="401" spans="1:11" ht="12.75" customHeight="1" x14ac:dyDescent="0.2">
      <c r="A401" s="30" t="s">
        <v>46</v>
      </c>
      <c r="B401" s="7" t="s">
        <v>384</v>
      </c>
      <c r="C401" s="7" t="s">
        <v>85</v>
      </c>
      <c r="D401" s="7" t="s">
        <v>82</v>
      </c>
      <c r="E401" s="7" t="s">
        <v>385</v>
      </c>
      <c r="F401" s="7" t="s">
        <v>45</v>
      </c>
      <c r="G401" s="42">
        <v>5</v>
      </c>
      <c r="H401" s="42">
        <v>5</v>
      </c>
      <c r="I401" s="42">
        <v>5</v>
      </c>
      <c r="J401" s="12"/>
      <c r="K401" s="9"/>
    </row>
    <row r="402" spans="1:11" ht="25.5" customHeight="1" x14ac:dyDescent="0.2">
      <c r="A402" s="30" t="s">
        <v>49</v>
      </c>
      <c r="B402" s="7" t="s">
        <v>384</v>
      </c>
      <c r="C402" s="7" t="s">
        <v>85</v>
      </c>
      <c r="D402" s="7" t="s">
        <v>82</v>
      </c>
      <c r="E402" s="7" t="s">
        <v>289</v>
      </c>
      <c r="F402" s="7" t="s">
        <v>3</v>
      </c>
      <c r="G402" s="42">
        <f t="shared" ref="G402:H402" si="150">SUM(G403:G404)</f>
        <v>1997.7</v>
      </c>
      <c r="H402" s="42">
        <f t="shared" si="150"/>
        <v>1972.7</v>
      </c>
      <c r="I402" s="42">
        <f>SUM(I403:I404)</f>
        <v>1972.7</v>
      </c>
      <c r="J402" s="16"/>
      <c r="K402" s="9"/>
    </row>
    <row r="403" spans="1:11" ht="51" customHeight="1" x14ac:dyDescent="0.2">
      <c r="A403" s="30" t="s">
        <v>41</v>
      </c>
      <c r="B403" s="7" t="s">
        <v>384</v>
      </c>
      <c r="C403" s="7" t="s">
        <v>85</v>
      </c>
      <c r="D403" s="7" t="s">
        <v>82</v>
      </c>
      <c r="E403" s="7" t="s">
        <v>289</v>
      </c>
      <c r="F403" s="7" t="s">
        <v>42</v>
      </c>
      <c r="G403" s="42">
        <v>1967.7</v>
      </c>
      <c r="H403" s="42">
        <v>1967.7</v>
      </c>
      <c r="I403" s="42">
        <v>1967.7</v>
      </c>
      <c r="J403" s="12"/>
      <c r="K403" s="9"/>
    </row>
    <row r="404" spans="1:11" ht="25.5" customHeight="1" x14ac:dyDescent="0.2">
      <c r="A404" s="30" t="s">
        <v>160</v>
      </c>
      <c r="B404" s="7" t="s">
        <v>384</v>
      </c>
      <c r="C404" s="7" t="s">
        <v>85</v>
      </c>
      <c r="D404" s="7" t="s">
        <v>82</v>
      </c>
      <c r="E404" s="7" t="s">
        <v>289</v>
      </c>
      <c r="F404" s="7" t="s">
        <v>44</v>
      </c>
      <c r="G404" s="42">
        <v>30</v>
      </c>
      <c r="H404" s="42">
        <v>5</v>
      </c>
      <c r="I404" s="42">
        <v>5</v>
      </c>
      <c r="J404" s="12"/>
      <c r="K404" s="9"/>
    </row>
    <row r="405" spans="1:11" s="1" customFormat="1" ht="25.5" customHeight="1" x14ac:dyDescent="0.2">
      <c r="A405" s="30" t="s">
        <v>238</v>
      </c>
      <c r="B405" s="7" t="s">
        <v>384</v>
      </c>
      <c r="C405" s="7" t="s">
        <v>85</v>
      </c>
      <c r="D405" s="7" t="s">
        <v>82</v>
      </c>
      <c r="E405" s="7" t="s">
        <v>220</v>
      </c>
      <c r="F405" s="7"/>
      <c r="G405" s="42">
        <f t="shared" ref="G405:H405" si="151">G406</f>
        <v>2725.2250000000004</v>
      </c>
      <c r="H405" s="42">
        <f t="shared" si="151"/>
        <v>2725.2250000000004</v>
      </c>
      <c r="I405" s="42">
        <f>I406</f>
        <v>2725.2250000000004</v>
      </c>
      <c r="J405" s="15"/>
      <c r="K405" s="2"/>
    </row>
    <row r="406" spans="1:11" s="1" customFormat="1" ht="25.5" customHeight="1" x14ac:dyDescent="0.2">
      <c r="A406" s="30" t="s">
        <v>127</v>
      </c>
      <c r="B406" s="7" t="s">
        <v>384</v>
      </c>
      <c r="C406" s="7" t="s">
        <v>85</v>
      </c>
      <c r="D406" s="7" t="s">
        <v>82</v>
      </c>
      <c r="E406" s="6" t="s">
        <v>235</v>
      </c>
      <c r="F406" s="7"/>
      <c r="G406" s="42">
        <f>G407+G409+G411+G414</f>
        <v>2725.2250000000004</v>
      </c>
      <c r="H406" s="42">
        <f>H407+H409+H411+H414</f>
        <v>2725.2250000000004</v>
      </c>
      <c r="I406" s="42">
        <f>I407+I409+I411+I414</f>
        <v>2725.2250000000004</v>
      </c>
      <c r="J406" s="15"/>
      <c r="K406" s="2"/>
    </row>
    <row r="407" spans="1:11" s="1" customFormat="1" ht="25.5" customHeight="1" x14ac:dyDescent="0.2">
      <c r="A407" s="29" t="s">
        <v>155</v>
      </c>
      <c r="B407" s="7" t="s">
        <v>384</v>
      </c>
      <c r="C407" s="7" t="s">
        <v>85</v>
      </c>
      <c r="D407" s="7" t="s">
        <v>82</v>
      </c>
      <c r="E407" s="6" t="s">
        <v>339</v>
      </c>
      <c r="F407" s="7"/>
      <c r="G407" s="42">
        <f>G408</f>
        <v>846.38</v>
      </c>
      <c r="H407" s="42">
        <f t="shared" ref="H407:I407" si="152">H408</f>
        <v>846.38</v>
      </c>
      <c r="I407" s="42">
        <f t="shared" si="152"/>
        <v>846.38</v>
      </c>
      <c r="J407" s="15"/>
      <c r="K407" s="2"/>
    </row>
    <row r="408" spans="1:11" s="1" customFormat="1" ht="25.5" customHeight="1" x14ac:dyDescent="0.2">
      <c r="A408" s="30" t="s">
        <v>160</v>
      </c>
      <c r="B408" s="7" t="s">
        <v>384</v>
      </c>
      <c r="C408" s="7" t="s">
        <v>85</v>
      </c>
      <c r="D408" s="7" t="s">
        <v>82</v>
      </c>
      <c r="E408" s="6" t="s">
        <v>339</v>
      </c>
      <c r="F408" s="7" t="s">
        <v>44</v>
      </c>
      <c r="G408" s="42">
        <v>846.38</v>
      </c>
      <c r="H408" s="42">
        <v>846.38</v>
      </c>
      <c r="I408" s="42">
        <v>846.38</v>
      </c>
      <c r="J408" s="12"/>
      <c r="K408" s="2"/>
    </row>
    <row r="409" spans="1:11" s="1" customFormat="1" ht="38.25" customHeight="1" x14ac:dyDescent="0.2">
      <c r="A409" s="29" t="s">
        <v>156</v>
      </c>
      <c r="B409" s="7" t="s">
        <v>384</v>
      </c>
      <c r="C409" s="7" t="s">
        <v>85</v>
      </c>
      <c r="D409" s="7" t="s">
        <v>82</v>
      </c>
      <c r="E409" s="6" t="s">
        <v>340</v>
      </c>
      <c r="F409" s="7"/>
      <c r="G409" s="42">
        <f t="shared" ref="G409:H409" si="153">G410</f>
        <v>555</v>
      </c>
      <c r="H409" s="42">
        <f t="shared" si="153"/>
        <v>555</v>
      </c>
      <c r="I409" s="42">
        <f>I410</f>
        <v>555</v>
      </c>
      <c r="J409" s="15"/>
      <c r="K409" s="2"/>
    </row>
    <row r="410" spans="1:11" s="1" customFormat="1" ht="25.5" customHeight="1" x14ac:dyDescent="0.2">
      <c r="A410" s="30" t="s">
        <v>160</v>
      </c>
      <c r="B410" s="7" t="s">
        <v>384</v>
      </c>
      <c r="C410" s="7" t="s">
        <v>85</v>
      </c>
      <c r="D410" s="7" t="s">
        <v>82</v>
      </c>
      <c r="E410" s="6" t="s">
        <v>340</v>
      </c>
      <c r="F410" s="7" t="s">
        <v>44</v>
      </c>
      <c r="G410" s="42">
        <v>555</v>
      </c>
      <c r="H410" s="42">
        <v>555</v>
      </c>
      <c r="I410" s="42">
        <v>555</v>
      </c>
      <c r="J410" s="12"/>
      <c r="K410" s="2"/>
    </row>
    <row r="411" spans="1:11" s="1" customFormat="1" ht="25.5" customHeight="1" x14ac:dyDescent="0.2">
      <c r="A411" s="29" t="s">
        <v>157</v>
      </c>
      <c r="B411" s="7" t="s">
        <v>384</v>
      </c>
      <c r="C411" s="7" t="s">
        <v>85</v>
      </c>
      <c r="D411" s="7" t="s">
        <v>82</v>
      </c>
      <c r="E411" s="6" t="s">
        <v>341</v>
      </c>
      <c r="F411" s="7"/>
      <c r="G411" s="42">
        <f t="shared" ref="G411:H412" si="154">G412</f>
        <v>943.84500000000003</v>
      </c>
      <c r="H411" s="42">
        <f t="shared" si="154"/>
        <v>943.84500000000003</v>
      </c>
      <c r="I411" s="42">
        <f>I412</f>
        <v>943.84500000000003</v>
      </c>
      <c r="J411" s="16"/>
      <c r="K411" s="2"/>
    </row>
    <row r="412" spans="1:11" s="1" customFormat="1" ht="12.75" customHeight="1" x14ac:dyDescent="0.2">
      <c r="A412" s="29" t="s">
        <v>50</v>
      </c>
      <c r="B412" s="7" t="s">
        <v>384</v>
      </c>
      <c r="C412" s="7" t="s">
        <v>85</v>
      </c>
      <c r="D412" s="7" t="s">
        <v>82</v>
      </c>
      <c r="E412" s="6" t="s">
        <v>341</v>
      </c>
      <c r="F412" s="7" t="s">
        <v>51</v>
      </c>
      <c r="G412" s="42">
        <f t="shared" si="154"/>
        <v>943.84500000000003</v>
      </c>
      <c r="H412" s="42">
        <f t="shared" si="154"/>
        <v>943.84500000000003</v>
      </c>
      <c r="I412" s="42">
        <f>I413</f>
        <v>943.84500000000003</v>
      </c>
      <c r="J412" s="12"/>
      <c r="K412" s="2"/>
    </row>
    <row r="413" spans="1:11" s="1" customFormat="1" ht="25.5" customHeight="1" x14ac:dyDescent="0.2">
      <c r="A413" s="29" t="s">
        <v>263</v>
      </c>
      <c r="B413" s="7" t="s">
        <v>384</v>
      </c>
      <c r="C413" s="7" t="s">
        <v>85</v>
      </c>
      <c r="D413" s="7" t="s">
        <v>82</v>
      </c>
      <c r="E413" s="6" t="s">
        <v>341</v>
      </c>
      <c r="F413" s="7" t="s">
        <v>258</v>
      </c>
      <c r="G413" s="42">
        <v>943.84500000000003</v>
      </c>
      <c r="H413" s="42">
        <v>943.84500000000003</v>
      </c>
      <c r="I413" s="42">
        <v>943.84500000000003</v>
      </c>
      <c r="J413" s="12"/>
      <c r="K413" s="2"/>
    </row>
    <row r="414" spans="1:11" s="1" customFormat="1" ht="25.5" customHeight="1" x14ac:dyDescent="0.2">
      <c r="A414" s="59" t="s">
        <v>135</v>
      </c>
      <c r="B414" s="7" t="s">
        <v>384</v>
      </c>
      <c r="C414" s="7" t="s">
        <v>85</v>
      </c>
      <c r="D414" s="7" t="s">
        <v>82</v>
      </c>
      <c r="E414" s="6" t="s">
        <v>236</v>
      </c>
      <c r="F414" s="7"/>
      <c r="G414" s="42">
        <f t="shared" ref="G414:H415" si="155">G415</f>
        <v>380</v>
      </c>
      <c r="H414" s="42">
        <f t="shared" si="155"/>
        <v>380</v>
      </c>
      <c r="I414" s="42">
        <f>I415</f>
        <v>380</v>
      </c>
      <c r="J414" s="16"/>
      <c r="K414" s="2"/>
    </row>
    <row r="415" spans="1:11" s="1" customFormat="1" ht="12.75" customHeight="1" x14ac:dyDescent="0.2">
      <c r="A415" s="29" t="s">
        <v>50</v>
      </c>
      <c r="B415" s="7" t="s">
        <v>384</v>
      </c>
      <c r="C415" s="7" t="s">
        <v>85</v>
      </c>
      <c r="D415" s="7" t="s">
        <v>82</v>
      </c>
      <c r="E415" s="6" t="s">
        <v>236</v>
      </c>
      <c r="F415" s="7" t="s">
        <v>51</v>
      </c>
      <c r="G415" s="42">
        <f t="shared" si="155"/>
        <v>380</v>
      </c>
      <c r="H415" s="42">
        <f t="shared" si="155"/>
        <v>380</v>
      </c>
      <c r="I415" s="42">
        <f>I416</f>
        <v>380</v>
      </c>
      <c r="J415" s="12"/>
      <c r="K415" s="2"/>
    </row>
    <row r="416" spans="1:11" s="1" customFormat="1" ht="25.5" customHeight="1" x14ac:dyDescent="0.2">
      <c r="A416" s="29" t="s">
        <v>263</v>
      </c>
      <c r="B416" s="7" t="s">
        <v>384</v>
      </c>
      <c r="C416" s="7" t="s">
        <v>85</v>
      </c>
      <c r="D416" s="7" t="s">
        <v>82</v>
      </c>
      <c r="E416" s="6" t="s">
        <v>236</v>
      </c>
      <c r="F416" s="7" t="s">
        <v>258</v>
      </c>
      <c r="G416" s="42">
        <v>380</v>
      </c>
      <c r="H416" s="42">
        <v>380</v>
      </c>
      <c r="I416" s="42">
        <v>380</v>
      </c>
      <c r="J416" s="12"/>
      <c r="K416" s="2"/>
    </row>
    <row r="417" spans="1:11" ht="38.25" customHeight="1" x14ac:dyDescent="0.2">
      <c r="A417" s="30" t="s">
        <v>240</v>
      </c>
      <c r="B417" s="7" t="s">
        <v>384</v>
      </c>
      <c r="C417" s="7" t="s">
        <v>85</v>
      </c>
      <c r="D417" s="7" t="s">
        <v>82</v>
      </c>
      <c r="E417" s="7" t="s">
        <v>246</v>
      </c>
      <c r="F417" s="7"/>
      <c r="G417" s="42">
        <f t="shared" ref="G417:H417" si="156">G418</f>
        <v>1655</v>
      </c>
      <c r="H417" s="42">
        <f t="shared" si="156"/>
        <v>1655</v>
      </c>
      <c r="I417" s="42">
        <f>I418</f>
        <v>1655</v>
      </c>
      <c r="J417" s="12"/>
      <c r="K417" s="9"/>
    </row>
    <row r="418" spans="1:11" ht="25.5" customHeight="1" x14ac:dyDescent="0.2">
      <c r="A418" s="30" t="s">
        <v>241</v>
      </c>
      <c r="B418" s="7" t="s">
        <v>384</v>
      </c>
      <c r="C418" s="7" t="s">
        <v>85</v>
      </c>
      <c r="D418" s="7" t="s">
        <v>82</v>
      </c>
      <c r="E418" s="7" t="s">
        <v>247</v>
      </c>
      <c r="F418" s="7"/>
      <c r="G418" s="42">
        <f t="shared" ref="G418:H418" si="157">G419+G422</f>
        <v>1655</v>
      </c>
      <c r="H418" s="42">
        <f t="shared" si="157"/>
        <v>1655</v>
      </c>
      <c r="I418" s="42">
        <f>I419+I422</f>
        <v>1655</v>
      </c>
      <c r="J418" s="12"/>
      <c r="K418" s="9"/>
    </row>
    <row r="419" spans="1:11" ht="25.5" customHeight="1" x14ac:dyDescent="0.2">
      <c r="A419" s="29" t="s">
        <v>34</v>
      </c>
      <c r="B419" s="7" t="s">
        <v>384</v>
      </c>
      <c r="C419" s="7" t="s">
        <v>85</v>
      </c>
      <c r="D419" s="7" t="s">
        <v>82</v>
      </c>
      <c r="E419" s="7" t="s">
        <v>249</v>
      </c>
      <c r="F419" s="7"/>
      <c r="G419" s="42">
        <f t="shared" ref="G419:H419" si="158">SUM(G420:G421)</f>
        <v>1371</v>
      </c>
      <c r="H419" s="42">
        <f t="shared" si="158"/>
        <v>1371</v>
      </c>
      <c r="I419" s="42">
        <f>SUM(I420:I421)</f>
        <v>1371</v>
      </c>
      <c r="J419" s="12"/>
      <c r="K419" s="9"/>
    </row>
    <row r="420" spans="1:11" ht="51" customHeight="1" x14ac:dyDescent="0.2">
      <c r="A420" s="30" t="s">
        <v>41</v>
      </c>
      <c r="B420" s="7" t="s">
        <v>384</v>
      </c>
      <c r="C420" s="7" t="s">
        <v>85</v>
      </c>
      <c r="D420" s="7" t="s">
        <v>82</v>
      </c>
      <c r="E420" s="7" t="s">
        <v>249</v>
      </c>
      <c r="F420" s="7" t="s">
        <v>42</v>
      </c>
      <c r="G420" s="42">
        <v>833.3</v>
      </c>
      <c r="H420" s="42">
        <v>833.3</v>
      </c>
      <c r="I420" s="42">
        <v>833.3</v>
      </c>
      <c r="J420" s="12"/>
      <c r="K420" s="9"/>
    </row>
    <row r="421" spans="1:11" ht="25.5" customHeight="1" x14ac:dyDescent="0.2">
      <c r="A421" s="30" t="s">
        <v>160</v>
      </c>
      <c r="B421" s="7" t="s">
        <v>384</v>
      </c>
      <c r="C421" s="7" t="s">
        <v>85</v>
      </c>
      <c r="D421" s="7" t="s">
        <v>82</v>
      </c>
      <c r="E421" s="7" t="s">
        <v>249</v>
      </c>
      <c r="F421" s="7" t="s">
        <v>44</v>
      </c>
      <c r="G421" s="42">
        <v>537.70000000000005</v>
      </c>
      <c r="H421" s="42">
        <v>537.70000000000005</v>
      </c>
      <c r="I421" s="42">
        <v>537.70000000000005</v>
      </c>
      <c r="J421" s="12"/>
      <c r="K421" s="9"/>
    </row>
    <row r="422" spans="1:11" ht="38.25" customHeight="1" x14ac:dyDescent="0.2">
      <c r="A422" s="30" t="s">
        <v>189</v>
      </c>
      <c r="B422" s="7" t="s">
        <v>384</v>
      </c>
      <c r="C422" s="7" t="s">
        <v>85</v>
      </c>
      <c r="D422" s="7" t="s">
        <v>82</v>
      </c>
      <c r="E422" s="7" t="s">
        <v>250</v>
      </c>
      <c r="F422" s="7"/>
      <c r="G422" s="42">
        <f t="shared" ref="G422:H422" si="159">G423</f>
        <v>284</v>
      </c>
      <c r="H422" s="42">
        <f t="shared" si="159"/>
        <v>284</v>
      </c>
      <c r="I422" s="42">
        <f>I423</f>
        <v>284</v>
      </c>
      <c r="J422" s="12"/>
      <c r="K422" s="9"/>
    </row>
    <row r="423" spans="1:11" ht="51" customHeight="1" x14ac:dyDescent="0.2">
      <c r="A423" s="30" t="s">
        <v>41</v>
      </c>
      <c r="B423" s="7" t="s">
        <v>384</v>
      </c>
      <c r="C423" s="7" t="s">
        <v>85</v>
      </c>
      <c r="D423" s="7" t="s">
        <v>82</v>
      </c>
      <c r="E423" s="7" t="s">
        <v>250</v>
      </c>
      <c r="F423" s="7" t="s">
        <v>42</v>
      </c>
      <c r="G423" s="42">
        <v>284</v>
      </c>
      <c r="H423" s="42">
        <v>284</v>
      </c>
      <c r="I423" s="42">
        <v>284</v>
      </c>
      <c r="J423" s="12"/>
      <c r="K423" s="9"/>
    </row>
    <row r="424" spans="1:11" ht="12.75" customHeight="1" x14ac:dyDescent="0.2">
      <c r="A424" s="29" t="s">
        <v>70</v>
      </c>
      <c r="B424" s="7" t="s">
        <v>384</v>
      </c>
      <c r="C424" s="7" t="s">
        <v>87</v>
      </c>
      <c r="D424" s="32"/>
      <c r="E424" s="7" t="s">
        <v>3</v>
      </c>
      <c r="F424" s="7" t="s">
        <v>3</v>
      </c>
      <c r="G424" s="43">
        <f>G425+G453</f>
        <v>51542.66</v>
      </c>
      <c r="H424" s="43">
        <f>H425+H453</f>
        <v>49446.2</v>
      </c>
      <c r="I424" s="43">
        <f>I425+I453</f>
        <v>49441.5</v>
      </c>
      <c r="J424" s="16"/>
      <c r="K424" s="9"/>
    </row>
    <row r="425" spans="1:11" ht="12.75" customHeight="1" x14ac:dyDescent="0.2">
      <c r="A425" s="29" t="s">
        <v>6</v>
      </c>
      <c r="B425" s="7" t="s">
        <v>384</v>
      </c>
      <c r="C425" s="7" t="s">
        <v>87</v>
      </c>
      <c r="D425" s="7" t="s">
        <v>74</v>
      </c>
      <c r="E425" s="7" t="s">
        <v>3</v>
      </c>
      <c r="F425" s="7" t="s">
        <v>3</v>
      </c>
      <c r="G425" s="43">
        <f>G426+G449</f>
        <v>40744.959999999999</v>
      </c>
      <c r="H425" s="43">
        <f t="shared" ref="H425:I425" si="160">H426+H449</f>
        <v>36930</v>
      </c>
      <c r="I425" s="43">
        <f t="shared" si="160"/>
        <v>36925.300000000003</v>
      </c>
      <c r="J425" s="16"/>
      <c r="K425" s="9"/>
    </row>
    <row r="426" spans="1:11" ht="25.5" customHeight="1" x14ac:dyDescent="0.2">
      <c r="A426" s="29" t="s">
        <v>397</v>
      </c>
      <c r="B426" s="7" t="s">
        <v>384</v>
      </c>
      <c r="C426" s="7" t="s">
        <v>87</v>
      </c>
      <c r="D426" s="7" t="s">
        <v>74</v>
      </c>
      <c r="E426" s="7" t="s">
        <v>136</v>
      </c>
      <c r="F426" s="7"/>
      <c r="G426" s="43">
        <f>G427+G434+G443+G447</f>
        <v>39918.959999999999</v>
      </c>
      <c r="H426" s="43">
        <f t="shared" ref="H426:I426" si="161">H427+H434+H443+H447</f>
        <v>36930</v>
      </c>
      <c r="I426" s="43">
        <f t="shared" si="161"/>
        <v>36925.300000000003</v>
      </c>
      <c r="J426" s="23"/>
      <c r="K426" s="9"/>
    </row>
    <row r="427" spans="1:11" ht="38.25" customHeight="1" x14ac:dyDescent="0.2">
      <c r="A427" s="30" t="s">
        <v>141</v>
      </c>
      <c r="B427" s="7" t="s">
        <v>384</v>
      </c>
      <c r="C427" s="7" t="s">
        <v>87</v>
      </c>
      <c r="D427" s="7" t="s">
        <v>74</v>
      </c>
      <c r="E427" s="7" t="s">
        <v>142</v>
      </c>
      <c r="F427" s="7"/>
      <c r="G427" s="43">
        <f t="shared" ref="G427:H427" si="162">G428+G430</f>
        <v>14923.8</v>
      </c>
      <c r="H427" s="43">
        <f t="shared" si="162"/>
        <v>15503.199999999999</v>
      </c>
      <c r="I427" s="43">
        <f>I428+I430</f>
        <v>15503.199999999999</v>
      </c>
      <c r="J427" s="16"/>
      <c r="K427" s="9"/>
    </row>
    <row r="428" spans="1:11" ht="25.5" customHeight="1" x14ac:dyDescent="0.2">
      <c r="A428" s="30" t="s">
        <v>228</v>
      </c>
      <c r="B428" s="7" t="s">
        <v>384</v>
      </c>
      <c r="C428" s="7" t="s">
        <v>87</v>
      </c>
      <c r="D428" s="7" t="s">
        <v>74</v>
      </c>
      <c r="E428" s="7" t="s">
        <v>196</v>
      </c>
      <c r="F428" s="7"/>
      <c r="G428" s="43">
        <f t="shared" ref="G428:H428" si="163">G429</f>
        <v>50</v>
      </c>
      <c r="H428" s="43">
        <f t="shared" si="163"/>
        <v>20</v>
      </c>
      <c r="I428" s="43">
        <f>I429</f>
        <v>20</v>
      </c>
      <c r="J428" s="16"/>
      <c r="K428" s="9"/>
    </row>
    <row r="429" spans="1:11" ht="25.5" customHeight="1" x14ac:dyDescent="0.2">
      <c r="A429" s="30" t="s">
        <v>160</v>
      </c>
      <c r="B429" s="7" t="s">
        <v>384</v>
      </c>
      <c r="C429" s="7" t="s">
        <v>87</v>
      </c>
      <c r="D429" s="7" t="s">
        <v>74</v>
      </c>
      <c r="E429" s="7" t="s">
        <v>196</v>
      </c>
      <c r="F429" s="7" t="s">
        <v>44</v>
      </c>
      <c r="G429" s="43">
        <v>50</v>
      </c>
      <c r="H429" s="43">
        <v>20</v>
      </c>
      <c r="I429" s="43">
        <v>20</v>
      </c>
      <c r="J429" s="16"/>
      <c r="K429" s="9"/>
    </row>
    <row r="430" spans="1:11" ht="25.5" customHeight="1" x14ac:dyDescent="0.2">
      <c r="A430" s="30" t="s">
        <v>129</v>
      </c>
      <c r="B430" s="7" t="s">
        <v>384</v>
      </c>
      <c r="C430" s="7" t="s">
        <v>87</v>
      </c>
      <c r="D430" s="7" t="s">
        <v>74</v>
      </c>
      <c r="E430" s="7" t="s">
        <v>143</v>
      </c>
      <c r="F430" s="7"/>
      <c r="G430" s="43">
        <f t="shared" ref="G430:I430" si="164">SUM(G431:G433)</f>
        <v>14873.8</v>
      </c>
      <c r="H430" s="43">
        <f t="shared" si="164"/>
        <v>15483.199999999999</v>
      </c>
      <c r="I430" s="43">
        <f t="shared" si="164"/>
        <v>15483.199999999999</v>
      </c>
      <c r="J430" s="16"/>
      <c r="K430" s="9"/>
    </row>
    <row r="431" spans="1:11" ht="51" customHeight="1" x14ac:dyDescent="0.2">
      <c r="A431" s="30" t="s">
        <v>41</v>
      </c>
      <c r="B431" s="7" t="s">
        <v>384</v>
      </c>
      <c r="C431" s="7" t="s">
        <v>87</v>
      </c>
      <c r="D431" s="7" t="s">
        <v>74</v>
      </c>
      <c r="E431" s="7" t="s">
        <v>143</v>
      </c>
      <c r="F431" s="7" t="s">
        <v>42</v>
      </c>
      <c r="G431" s="43">
        <v>13210</v>
      </c>
      <c r="H431" s="43">
        <v>14710</v>
      </c>
      <c r="I431" s="43">
        <v>14710</v>
      </c>
      <c r="J431" s="12"/>
      <c r="K431" s="9"/>
    </row>
    <row r="432" spans="1:11" ht="25.5" customHeight="1" x14ac:dyDescent="0.2">
      <c r="A432" s="30" t="s">
        <v>160</v>
      </c>
      <c r="B432" s="7" t="s">
        <v>384</v>
      </c>
      <c r="C432" s="7" t="s">
        <v>87</v>
      </c>
      <c r="D432" s="7" t="s">
        <v>74</v>
      </c>
      <c r="E432" s="7" t="s">
        <v>143</v>
      </c>
      <c r="F432" s="7" t="s">
        <v>44</v>
      </c>
      <c r="G432" s="43">
        <v>1609</v>
      </c>
      <c r="H432" s="43">
        <v>728.4</v>
      </c>
      <c r="I432" s="43">
        <v>728.4</v>
      </c>
      <c r="J432" s="12"/>
      <c r="K432" s="9"/>
    </row>
    <row r="433" spans="1:11" ht="12.75" customHeight="1" x14ac:dyDescent="0.2">
      <c r="A433" s="30" t="s">
        <v>46</v>
      </c>
      <c r="B433" s="7" t="s">
        <v>384</v>
      </c>
      <c r="C433" s="7" t="s">
        <v>87</v>
      </c>
      <c r="D433" s="7" t="s">
        <v>74</v>
      </c>
      <c r="E433" s="7" t="s">
        <v>143</v>
      </c>
      <c r="F433" s="7" t="s">
        <v>45</v>
      </c>
      <c r="G433" s="43">
        <v>54.8</v>
      </c>
      <c r="H433" s="43">
        <v>44.8</v>
      </c>
      <c r="I433" s="43">
        <v>44.8</v>
      </c>
      <c r="J433" s="12"/>
      <c r="K433" s="9"/>
    </row>
    <row r="434" spans="1:11" ht="25.5" customHeight="1" x14ac:dyDescent="0.2">
      <c r="A434" s="30" t="s">
        <v>69</v>
      </c>
      <c r="B434" s="7" t="s">
        <v>384</v>
      </c>
      <c r="C434" s="7" t="s">
        <v>87</v>
      </c>
      <c r="D434" s="7" t="s">
        <v>74</v>
      </c>
      <c r="E434" s="7" t="s">
        <v>144</v>
      </c>
      <c r="F434" s="7"/>
      <c r="G434" s="43">
        <f>G435+G437+G441</f>
        <v>23451.760000000002</v>
      </c>
      <c r="H434" s="43">
        <f t="shared" ref="H434:I434" si="165">H435+H437+H441</f>
        <v>20903.800000000003</v>
      </c>
      <c r="I434" s="43">
        <f t="shared" si="165"/>
        <v>20899.100000000002</v>
      </c>
      <c r="J434" s="16"/>
      <c r="K434" s="9"/>
    </row>
    <row r="435" spans="1:11" ht="25.5" customHeight="1" x14ac:dyDescent="0.2">
      <c r="A435" s="30" t="s">
        <v>228</v>
      </c>
      <c r="B435" s="7" t="s">
        <v>384</v>
      </c>
      <c r="C435" s="7" t="s">
        <v>87</v>
      </c>
      <c r="D435" s="7" t="s">
        <v>74</v>
      </c>
      <c r="E435" s="7" t="s">
        <v>197</v>
      </c>
      <c r="F435" s="7"/>
      <c r="G435" s="43">
        <f t="shared" ref="G435:H435" si="166">G436</f>
        <v>308.88</v>
      </c>
      <c r="H435" s="43">
        <f t="shared" si="166"/>
        <v>50</v>
      </c>
      <c r="I435" s="43">
        <f>I436</f>
        <v>50</v>
      </c>
      <c r="J435" s="12"/>
      <c r="K435" s="9"/>
    </row>
    <row r="436" spans="1:11" ht="25.5" customHeight="1" x14ac:dyDescent="0.2">
      <c r="A436" s="30" t="s">
        <v>160</v>
      </c>
      <c r="B436" s="7" t="s">
        <v>384</v>
      </c>
      <c r="C436" s="7" t="s">
        <v>87</v>
      </c>
      <c r="D436" s="7" t="s">
        <v>74</v>
      </c>
      <c r="E436" s="7" t="s">
        <v>197</v>
      </c>
      <c r="F436" s="7" t="s">
        <v>44</v>
      </c>
      <c r="G436" s="43">
        <v>308.88</v>
      </c>
      <c r="H436" s="43">
        <v>50</v>
      </c>
      <c r="I436" s="43">
        <v>50</v>
      </c>
      <c r="J436" s="12"/>
      <c r="K436" s="9"/>
    </row>
    <row r="437" spans="1:11" ht="25.5" customHeight="1" x14ac:dyDescent="0.2">
      <c r="A437" s="30" t="s">
        <v>129</v>
      </c>
      <c r="B437" s="7" t="s">
        <v>384</v>
      </c>
      <c r="C437" s="7" t="s">
        <v>87</v>
      </c>
      <c r="D437" s="7" t="s">
        <v>74</v>
      </c>
      <c r="E437" s="7" t="s">
        <v>145</v>
      </c>
      <c r="F437" s="7" t="s">
        <v>3</v>
      </c>
      <c r="G437" s="43">
        <f t="shared" ref="G437:I437" si="167">SUM(G438:G440)</f>
        <v>22342.06</v>
      </c>
      <c r="H437" s="43">
        <f t="shared" si="167"/>
        <v>19848.400000000001</v>
      </c>
      <c r="I437" s="43">
        <f t="shared" si="167"/>
        <v>19848.400000000001</v>
      </c>
      <c r="J437" s="16"/>
      <c r="K437" s="9"/>
    </row>
    <row r="438" spans="1:11" ht="51" customHeight="1" x14ac:dyDescent="0.2">
      <c r="A438" s="30" t="s">
        <v>41</v>
      </c>
      <c r="B438" s="7" t="s">
        <v>384</v>
      </c>
      <c r="C438" s="7" t="s">
        <v>87</v>
      </c>
      <c r="D438" s="7" t="s">
        <v>74</v>
      </c>
      <c r="E438" s="7" t="s">
        <v>145</v>
      </c>
      <c r="F438" s="7" t="s">
        <v>42</v>
      </c>
      <c r="G438" s="43">
        <v>15793.86</v>
      </c>
      <c r="H438" s="43">
        <v>18510</v>
      </c>
      <c r="I438" s="43">
        <v>18510</v>
      </c>
      <c r="J438" s="12"/>
      <c r="K438" s="9"/>
    </row>
    <row r="439" spans="1:11" ht="25.5" customHeight="1" x14ac:dyDescent="0.2">
      <c r="A439" s="30" t="s">
        <v>160</v>
      </c>
      <c r="B439" s="7" t="s">
        <v>384</v>
      </c>
      <c r="C439" s="7" t="s">
        <v>87</v>
      </c>
      <c r="D439" s="7" t="s">
        <v>74</v>
      </c>
      <c r="E439" s="7" t="s">
        <v>145</v>
      </c>
      <c r="F439" s="7" t="s">
        <v>44</v>
      </c>
      <c r="G439" s="43">
        <v>6528.2</v>
      </c>
      <c r="H439" s="43">
        <v>1333.4</v>
      </c>
      <c r="I439" s="43">
        <v>1333.4</v>
      </c>
      <c r="J439" s="12"/>
      <c r="K439" s="9"/>
    </row>
    <row r="440" spans="1:11" ht="12.75" customHeight="1" x14ac:dyDescent="0.2">
      <c r="A440" s="30" t="s">
        <v>46</v>
      </c>
      <c r="B440" s="7" t="s">
        <v>384</v>
      </c>
      <c r="C440" s="7" t="s">
        <v>87</v>
      </c>
      <c r="D440" s="7" t="s">
        <v>74</v>
      </c>
      <c r="E440" s="7" t="s">
        <v>145</v>
      </c>
      <c r="F440" s="7" t="s">
        <v>45</v>
      </c>
      <c r="G440" s="43">
        <v>20</v>
      </c>
      <c r="H440" s="43">
        <v>5</v>
      </c>
      <c r="I440" s="43">
        <v>5</v>
      </c>
      <c r="J440" s="12"/>
      <c r="K440" s="9"/>
    </row>
    <row r="441" spans="1:11" ht="38.25" customHeight="1" x14ac:dyDescent="0.2">
      <c r="A441" s="29" t="s">
        <v>325</v>
      </c>
      <c r="B441" s="7" t="s">
        <v>384</v>
      </c>
      <c r="C441" s="7" t="s">
        <v>87</v>
      </c>
      <c r="D441" s="7" t="s">
        <v>74</v>
      </c>
      <c r="E441" s="7" t="s">
        <v>316</v>
      </c>
      <c r="F441" s="7"/>
      <c r="G441" s="43">
        <f t="shared" ref="G441:I441" si="168">G442</f>
        <v>800.82</v>
      </c>
      <c r="H441" s="43">
        <f t="shared" si="168"/>
        <v>1005.4</v>
      </c>
      <c r="I441" s="43">
        <f t="shared" si="168"/>
        <v>1000.7</v>
      </c>
      <c r="J441" s="28"/>
    </row>
    <row r="442" spans="1:11" ht="25.5" customHeight="1" x14ac:dyDescent="0.2">
      <c r="A442" s="30" t="s">
        <v>160</v>
      </c>
      <c r="B442" s="7" t="s">
        <v>384</v>
      </c>
      <c r="C442" s="7" t="s">
        <v>87</v>
      </c>
      <c r="D442" s="7" t="s">
        <v>74</v>
      </c>
      <c r="E442" s="7" t="s">
        <v>316</v>
      </c>
      <c r="F442" s="7" t="s">
        <v>44</v>
      </c>
      <c r="G442" s="43">
        <v>800.82</v>
      </c>
      <c r="H442" s="43">
        <v>1005.4</v>
      </c>
      <c r="I442" s="43">
        <v>1000.7</v>
      </c>
      <c r="J442" s="28"/>
    </row>
    <row r="443" spans="1:11" ht="12.75" customHeight="1" x14ac:dyDescent="0.2">
      <c r="A443" s="30" t="s">
        <v>226</v>
      </c>
      <c r="B443" s="7" t="s">
        <v>384</v>
      </c>
      <c r="C443" s="7" t="s">
        <v>87</v>
      </c>
      <c r="D443" s="7" t="s">
        <v>74</v>
      </c>
      <c r="E443" s="7" t="s">
        <v>190</v>
      </c>
      <c r="F443" s="7"/>
      <c r="G443" s="43">
        <f t="shared" ref="G443:H443" si="169">G444</f>
        <v>523</v>
      </c>
      <c r="H443" s="43">
        <f t="shared" si="169"/>
        <v>523</v>
      </c>
      <c r="I443" s="43">
        <f>I444</f>
        <v>523</v>
      </c>
      <c r="J443" s="12"/>
      <c r="K443" s="9"/>
    </row>
    <row r="444" spans="1:11" ht="38.25" customHeight="1" x14ac:dyDescent="0.2">
      <c r="A444" s="59" t="s">
        <v>351</v>
      </c>
      <c r="B444" s="7" t="s">
        <v>384</v>
      </c>
      <c r="C444" s="7" t="s">
        <v>87</v>
      </c>
      <c r="D444" s="7" t="s">
        <v>74</v>
      </c>
      <c r="E444" s="7" t="s">
        <v>227</v>
      </c>
      <c r="F444" s="7"/>
      <c r="G444" s="43">
        <f t="shared" ref="G444:H444" si="170">G446+G445</f>
        <v>523</v>
      </c>
      <c r="H444" s="43">
        <f t="shared" si="170"/>
        <v>523</v>
      </c>
      <c r="I444" s="43">
        <f>I446+I445</f>
        <v>523</v>
      </c>
      <c r="J444" s="12"/>
      <c r="K444" s="9"/>
    </row>
    <row r="445" spans="1:11" ht="51" customHeight="1" x14ac:dyDescent="0.2">
      <c r="A445" s="30" t="s">
        <v>41</v>
      </c>
      <c r="B445" s="7" t="s">
        <v>384</v>
      </c>
      <c r="C445" s="7" t="s">
        <v>87</v>
      </c>
      <c r="D445" s="7" t="s">
        <v>74</v>
      </c>
      <c r="E445" s="7" t="s">
        <v>227</v>
      </c>
      <c r="F445" s="7" t="s">
        <v>42</v>
      </c>
      <c r="G445" s="43">
        <v>427</v>
      </c>
      <c r="H445" s="43">
        <v>427</v>
      </c>
      <c r="I445" s="43">
        <v>427</v>
      </c>
      <c r="J445" s="12"/>
      <c r="K445" s="9"/>
    </row>
    <row r="446" spans="1:11" ht="12.75" customHeight="1" x14ac:dyDescent="0.2">
      <c r="A446" s="29" t="s">
        <v>50</v>
      </c>
      <c r="B446" s="7" t="s">
        <v>384</v>
      </c>
      <c r="C446" s="7" t="s">
        <v>87</v>
      </c>
      <c r="D446" s="7" t="s">
        <v>74</v>
      </c>
      <c r="E446" s="7" t="s">
        <v>227</v>
      </c>
      <c r="F446" s="7" t="s">
        <v>51</v>
      </c>
      <c r="G446" s="43">
        <v>96</v>
      </c>
      <c r="H446" s="43">
        <v>96</v>
      </c>
      <c r="I446" s="43">
        <v>96</v>
      </c>
      <c r="J446" s="12"/>
      <c r="K446" s="9"/>
    </row>
    <row r="447" spans="1:11" ht="12.75" customHeight="1" x14ac:dyDescent="0.2">
      <c r="A447" s="29" t="s">
        <v>484</v>
      </c>
      <c r="B447" s="7" t="s">
        <v>384</v>
      </c>
      <c r="C447" s="7" t="s">
        <v>87</v>
      </c>
      <c r="D447" s="7" t="s">
        <v>74</v>
      </c>
      <c r="E447" s="7" t="s">
        <v>481</v>
      </c>
      <c r="F447" s="7"/>
      <c r="G447" s="43">
        <f>G448</f>
        <v>1020.4</v>
      </c>
      <c r="H447" s="43">
        <f t="shared" ref="H447:I447" si="171">H448</f>
        <v>0</v>
      </c>
      <c r="I447" s="43">
        <f t="shared" si="171"/>
        <v>0</v>
      </c>
      <c r="J447" s="12"/>
      <c r="K447" s="9"/>
    </row>
    <row r="448" spans="1:11" ht="25.5" customHeight="1" x14ac:dyDescent="0.2">
      <c r="A448" s="30" t="s">
        <v>160</v>
      </c>
      <c r="B448" s="7" t="s">
        <v>384</v>
      </c>
      <c r="C448" s="7" t="s">
        <v>87</v>
      </c>
      <c r="D448" s="7" t="s">
        <v>74</v>
      </c>
      <c r="E448" s="7" t="s">
        <v>481</v>
      </c>
      <c r="F448" s="7" t="s">
        <v>44</v>
      </c>
      <c r="G448" s="43">
        <v>1020.4</v>
      </c>
      <c r="H448" s="43">
        <v>0</v>
      </c>
      <c r="I448" s="43">
        <v>0</v>
      </c>
      <c r="J448" s="12"/>
      <c r="K448" s="9"/>
    </row>
    <row r="449" spans="1:11" ht="38.25" customHeight="1" x14ac:dyDescent="0.2">
      <c r="A449" s="29" t="s">
        <v>454</v>
      </c>
      <c r="B449" s="7" t="s">
        <v>384</v>
      </c>
      <c r="C449" s="7" t="s">
        <v>87</v>
      </c>
      <c r="D449" s="7" t="s">
        <v>74</v>
      </c>
      <c r="E449" s="7" t="s">
        <v>452</v>
      </c>
      <c r="F449" s="7"/>
      <c r="G449" s="43">
        <f>G450</f>
        <v>826</v>
      </c>
      <c r="H449" s="43">
        <f t="shared" ref="H449:I451" si="172">H450</f>
        <v>0</v>
      </c>
      <c r="I449" s="43">
        <f t="shared" si="172"/>
        <v>0</v>
      </c>
      <c r="J449" s="12"/>
      <c r="K449" s="9"/>
    </row>
    <row r="450" spans="1:11" ht="25.5" customHeight="1" x14ac:dyDescent="0.2">
      <c r="A450" s="70" t="s">
        <v>485</v>
      </c>
      <c r="B450" s="7" t="s">
        <v>384</v>
      </c>
      <c r="C450" s="7" t="s">
        <v>87</v>
      </c>
      <c r="D450" s="7" t="s">
        <v>74</v>
      </c>
      <c r="E450" s="7" t="s">
        <v>482</v>
      </c>
      <c r="F450" s="7"/>
      <c r="G450" s="43">
        <f>G451</f>
        <v>826</v>
      </c>
      <c r="H450" s="43">
        <f t="shared" si="172"/>
        <v>0</v>
      </c>
      <c r="I450" s="43">
        <f t="shared" si="172"/>
        <v>0</v>
      </c>
      <c r="J450" s="12"/>
      <c r="K450" s="9"/>
    </row>
    <row r="451" spans="1:11" ht="25.5" customHeight="1" x14ac:dyDescent="0.2">
      <c r="A451" s="70" t="s">
        <v>486</v>
      </c>
      <c r="B451" s="7" t="s">
        <v>384</v>
      </c>
      <c r="C451" s="7" t="s">
        <v>87</v>
      </c>
      <c r="D451" s="7" t="s">
        <v>74</v>
      </c>
      <c r="E451" s="7" t="s">
        <v>483</v>
      </c>
      <c r="F451" s="7"/>
      <c r="G451" s="43">
        <f>G452</f>
        <v>826</v>
      </c>
      <c r="H451" s="43">
        <f t="shared" si="172"/>
        <v>0</v>
      </c>
      <c r="I451" s="43">
        <f t="shared" si="172"/>
        <v>0</v>
      </c>
      <c r="J451" s="12"/>
      <c r="K451" s="9"/>
    </row>
    <row r="452" spans="1:11" ht="25.5" customHeight="1" x14ac:dyDescent="0.2">
      <c r="A452" s="30" t="s">
        <v>160</v>
      </c>
      <c r="B452" s="7" t="s">
        <v>384</v>
      </c>
      <c r="C452" s="7" t="s">
        <v>87</v>
      </c>
      <c r="D452" s="7" t="s">
        <v>74</v>
      </c>
      <c r="E452" s="7" t="s">
        <v>483</v>
      </c>
      <c r="F452" s="7" t="s">
        <v>44</v>
      </c>
      <c r="G452" s="43">
        <v>826</v>
      </c>
      <c r="H452" s="43">
        <v>0</v>
      </c>
      <c r="I452" s="43">
        <v>0</v>
      </c>
      <c r="J452" s="12"/>
      <c r="K452" s="9"/>
    </row>
    <row r="453" spans="1:11" ht="12.75" customHeight="1" x14ac:dyDescent="0.2">
      <c r="A453" s="29" t="s">
        <v>28</v>
      </c>
      <c r="B453" s="7" t="s">
        <v>384</v>
      </c>
      <c r="C453" s="7" t="s">
        <v>87</v>
      </c>
      <c r="D453" s="7" t="s">
        <v>75</v>
      </c>
      <c r="E453" s="7" t="s">
        <v>3</v>
      </c>
      <c r="F453" s="7" t="s">
        <v>3</v>
      </c>
      <c r="G453" s="43">
        <f t="shared" ref="G453:H454" si="173">G454</f>
        <v>10797.7</v>
      </c>
      <c r="H453" s="43">
        <f t="shared" si="173"/>
        <v>12516.2</v>
      </c>
      <c r="I453" s="43">
        <f>I454</f>
        <v>12516.2</v>
      </c>
      <c r="J453" s="16"/>
      <c r="K453" s="9"/>
    </row>
    <row r="454" spans="1:11" ht="25.5" customHeight="1" x14ac:dyDescent="0.2">
      <c r="A454" s="29" t="s">
        <v>397</v>
      </c>
      <c r="B454" s="7" t="s">
        <v>384</v>
      </c>
      <c r="C454" s="7" t="s">
        <v>87</v>
      </c>
      <c r="D454" s="7" t="s">
        <v>75</v>
      </c>
      <c r="E454" s="7" t="s">
        <v>136</v>
      </c>
      <c r="F454" s="7"/>
      <c r="G454" s="43">
        <f t="shared" si="173"/>
        <v>10797.7</v>
      </c>
      <c r="H454" s="43">
        <f t="shared" si="173"/>
        <v>12516.2</v>
      </c>
      <c r="I454" s="43">
        <f>I455</f>
        <v>12516.2</v>
      </c>
      <c r="J454" s="23"/>
      <c r="K454" s="9"/>
    </row>
    <row r="455" spans="1:11" ht="38.25" customHeight="1" x14ac:dyDescent="0.2">
      <c r="A455" s="30" t="s">
        <v>147</v>
      </c>
      <c r="B455" s="7" t="s">
        <v>384</v>
      </c>
      <c r="C455" s="7" t="s">
        <v>87</v>
      </c>
      <c r="D455" s="7" t="s">
        <v>75</v>
      </c>
      <c r="E455" s="7" t="s">
        <v>148</v>
      </c>
      <c r="F455" s="7"/>
      <c r="G455" s="43">
        <f>G456+G460</f>
        <v>10797.7</v>
      </c>
      <c r="H455" s="43">
        <f t="shared" ref="H455:I455" si="174">H456+H460</f>
        <v>12516.2</v>
      </c>
      <c r="I455" s="43">
        <f t="shared" si="174"/>
        <v>12516.2</v>
      </c>
      <c r="J455" s="16"/>
      <c r="K455" s="9"/>
    </row>
    <row r="456" spans="1:11" ht="25.5" customHeight="1" x14ac:dyDescent="0.2">
      <c r="A456" s="30" t="s">
        <v>151</v>
      </c>
      <c r="B456" s="7" t="s">
        <v>384</v>
      </c>
      <c r="C456" s="7" t="s">
        <v>87</v>
      </c>
      <c r="D456" s="7" t="s">
        <v>75</v>
      </c>
      <c r="E456" s="7" t="s">
        <v>150</v>
      </c>
      <c r="F456" s="7"/>
      <c r="G456" s="43">
        <f t="shared" ref="G456:I456" si="175">SUM(G457:G459)</f>
        <v>9490</v>
      </c>
      <c r="H456" s="43">
        <f t="shared" si="175"/>
        <v>11210</v>
      </c>
      <c r="I456" s="43">
        <f t="shared" si="175"/>
        <v>11210</v>
      </c>
      <c r="J456" s="16"/>
      <c r="K456" s="9"/>
    </row>
    <row r="457" spans="1:11" ht="51" customHeight="1" x14ac:dyDescent="0.2">
      <c r="A457" s="30" t="s">
        <v>41</v>
      </c>
      <c r="B457" s="7" t="s">
        <v>384</v>
      </c>
      <c r="C457" s="7" t="s">
        <v>87</v>
      </c>
      <c r="D457" s="7" t="s">
        <v>75</v>
      </c>
      <c r="E457" s="7" t="s">
        <v>150</v>
      </c>
      <c r="F457" s="7" t="s">
        <v>42</v>
      </c>
      <c r="G457" s="43">
        <v>9350</v>
      </c>
      <c r="H457" s="43">
        <v>11130</v>
      </c>
      <c r="I457" s="43">
        <v>11130</v>
      </c>
      <c r="J457" s="12"/>
      <c r="K457" s="9"/>
    </row>
    <row r="458" spans="1:11" ht="25.5" customHeight="1" x14ac:dyDescent="0.2">
      <c r="A458" s="30" t="s">
        <v>160</v>
      </c>
      <c r="B458" s="7" t="s">
        <v>384</v>
      </c>
      <c r="C458" s="7" t="s">
        <v>87</v>
      </c>
      <c r="D458" s="7" t="s">
        <v>75</v>
      </c>
      <c r="E458" s="7" t="s">
        <v>150</v>
      </c>
      <c r="F458" s="7" t="s">
        <v>44</v>
      </c>
      <c r="G458" s="43">
        <v>70</v>
      </c>
      <c r="H458" s="43">
        <v>70</v>
      </c>
      <c r="I458" s="43">
        <v>70</v>
      </c>
      <c r="J458" s="12"/>
      <c r="K458" s="9"/>
    </row>
    <row r="459" spans="1:11" ht="12.75" customHeight="1" x14ac:dyDescent="0.2">
      <c r="A459" s="30" t="s">
        <v>46</v>
      </c>
      <c r="B459" s="7" t="s">
        <v>384</v>
      </c>
      <c r="C459" s="7" t="s">
        <v>87</v>
      </c>
      <c r="D459" s="7" t="s">
        <v>75</v>
      </c>
      <c r="E459" s="7" t="s">
        <v>150</v>
      </c>
      <c r="F459" s="7" t="s">
        <v>45</v>
      </c>
      <c r="G459" s="43">
        <v>70</v>
      </c>
      <c r="H459" s="43">
        <v>10</v>
      </c>
      <c r="I459" s="43">
        <v>10</v>
      </c>
      <c r="J459" s="12"/>
      <c r="K459" s="9"/>
    </row>
    <row r="460" spans="1:11" ht="25.5" customHeight="1" x14ac:dyDescent="0.2">
      <c r="A460" s="30" t="s">
        <v>49</v>
      </c>
      <c r="B460" s="7" t="s">
        <v>384</v>
      </c>
      <c r="C460" s="7" t="s">
        <v>87</v>
      </c>
      <c r="D460" s="7" t="s">
        <v>75</v>
      </c>
      <c r="E460" s="7" t="s">
        <v>149</v>
      </c>
      <c r="F460" s="7" t="s">
        <v>3</v>
      </c>
      <c r="G460" s="43">
        <f t="shared" ref="G460:H460" si="176">SUM(G461:G462)</f>
        <v>1307.7</v>
      </c>
      <c r="H460" s="43">
        <f t="shared" si="176"/>
        <v>1306.2</v>
      </c>
      <c r="I460" s="43">
        <f>SUM(I461:I462)</f>
        <v>1306.2</v>
      </c>
      <c r="J460" s="16"/>
      <c r="K460" s="9"/>
    </row>
    <row r="461" spans="1:11" ht="51" customHeight="1" x14ac:dyDescent="0.2">
      <c r="A461" s="30" t="s">
        <v>41</v>
      </c>
      <c r="B461" s="7" t="s">
        <v>384</v>
      </c>
      <c r="C461" s="7" t="s">
        <v>87</v>
      </c>
      <c r="D461" s="7" t="s">
        <v>75</v>
      </c>
      <c r="E461" s="7" t="s">
        <v>149</v>
      </c>
      <c r="F461" s="7" t="s">
        <v>42</v>
      </c>
      <c r="G461" s="43">
        <v>1304.2</v>
      </c>
      <c r="H461" s="43">
        <v>1299.2</v>
      </c>
      <c r="I461" s="43">
        <v>1299.2</v>
      </c>
      <c r="J461" s="12"/>
      <c r="K461" s="9"/>
    </row>
    <row r="462" spans="1:11" ht="25.5" customHeight="1" x14ac:dyDescent="0.2">
      <c r="A462" s="30" t="s">
        <v>160</v>
      </c>
      <c r="B462" s="7" t="s">
        <v>384</v>
      </c>
      <c r="C462" s="7" t="s">
        <v>87</v>
      </c>
      <c r="D462" s="7" t="s">
        <v>75</v>
      </c>
      <c r="E462" s="7" t="s">
        <v>149</v>
      </c>
      <c r="F462" s="7" t="s">
        <v>44</v>
      </c>
      <c r="G462" s="43">
        <v>3.5</v>
      </c>
      <c r="H462" s="43">
        <v>7</v>
      </c>
      <c r="I462" s="43">
        <v>7</v>
      </c>
      <c r="J462" s="12"/>
      <c r="K462" s="9"/>
    </row>
    <row r="463" spans="1:11" ht="12.75" customHeight="1" x14ac:dyDescent="0.2">
      <c r="A463" s="29" t="s">
        <v>8</v>
      </c>
      <c r="B463" s="7" t="s">
        <v>384</v>
      </c>
      <c r="C463" s="7" t="s">
        <v>84</v>
      </c>
      <c r="D463" s="7"/>
      <c r="E463" s="7"/>
      <c r="F463" s="7"/>
      <c r="G463" s="42">
        <f>G464+G485</f>
        <v>22552</v>
      </c>
      <c r="H463" s="42">
        <f t="shared" ref="H463:I463" si="177">H464+H485</f>
        <v>22552</v>
      </c>
      <c r="I463" s="42">
        <f t="shared" si="177"/>
        <v>22552</v>
      </c>
      <c r="J463" s="16"/>
      <c r="K463" s="9"/>
    </row>
    <row r="464" spans="1:11" ht="12.75" customHeight="1" x14ac:dyDescent="0.2">
      <c r="A464" s="31" t="s">
        <v>19</v>
      </c>
      <c r="B464" s="7" t="s">
        <v>384</v>
      </c>
      <c r="C464" s="7" t="s">
        <v>84</v>
      </c>
      <c r="D464" s="7" t="s">
        <v>75</v>
      </c>
      <c r="E464" s="7"/>
      <c r="F464" s="7"/>
      <c r="G464" s="42">
        <f>G465</f>
        <v>22508</v>
      </c>
      <c r="H464" s="42">
        <f t="shared" ref="H464" si="178">H465</f>
        <v>22508</v>
      </c>
      <c r="I464" s="42">
        <f>I465</f>
        <v>22508</v>
      </c>
      <c r="J464" s="16"/>
      <c r="K464" s="9"/>
    </row>
    <row r="465" spans="1:11" ht="25.5" customHeight="1" x14ac:dyDescent="0.2">
      <c r="A465" s="30" t="s">
        <v>396</v>
      </c>
      <c r="B465" s="7" t="s">
        <v>384</v>
      </c>
      <c r="C465" s="7" t="s">
        <v>84</v>
      </c>
      <c r="D465" s="7" t="s">
        <v>75</v>
      </c>
      <c r="E465" s="7" t="s">
        <v>126</v>
      </c>
      <c r="F465" s="7"/>
      <c r="G465" s="42">
        <f>G466+G471</f>
        <v>22508</v>
      </c>
      <c r="H465" s="42">
        <f>H466+H471</f>
        <v>22508</v>
      </c>
      <c r="I465" s="42">
        <f>I466+I471</f>
        <v>22508</v>
      </c>
      <c r="J465" s="16"/>
      <c r="K465" s="9"/>
    </row>
    <row r="466" spans="1:11" ht="12.75" customHeight="1" x14ac:dyDescent="0.2">
      <c r="A466" s="30" t="s">
        <v>202</v>
      </c>
      <c r="B466" s="7" t="s">
        <v>384</v>
      </c>
      <c r="C466" s="7" t="s">
        <v>84</v>
      </c>
      <c r="D466" s="7" t="s">
        <v>75</v>
      </c>
      <c r="E466" s="7" t="s">
        <v>201</v>
      </c>
      <c r="F466" s="7"/>
      <c r="G466" s="42">
        <f t="shared" ref="G466:H468" si="179">G467</f>
        <v>1829</v>
      </c>
      <c r="H466" s="42">
        <f t="shared" si="179"/>
        <v>1829</v>
      </c>
      <c r="I466" s="42">
        <f>I467</f>
        <v>1829</v>
      </c>
      <c r="J466" s="16"/>
      <c r="K466" s="9"/>
    </row>
    <row r="467" spans="1:11" ht="25.5" customHeight="1" x14ac:dyDescent="0.2">
      <c r="A467" s="30" t="s">
        <v>128</v>
      </c>
      <c r="B467" s="7" t="s">
        <v>384</v>
      </c>
      <c r="C467" s="7" t="s">
        <v>84</v>
      </c>
      <c r="D467" s="7" t="s">
        <v>75</v>
      </c>
      <c r="E467" s="7" t="s">
        <v>248</v>
      </c>
      <c r="F467" s="7"/>
      <c r="G467" s="42">
        <f t="shared" si="179"/>
        <v>1829</v>
      </c>
      <c r="H467" s="42">
        <f t="shared" si="179"/>
        <v>1829</v>
      </c>
      <c r="I467" s="42">
        <f>I468</f>
        <v>1829</v>
      </c>
      <c r="J467" s="16"/>
      <c r="K467" s="9"/>
    </row>
    <row r="468" spans="1:11" ht="63.75" customHeight="1" x14ac:dyDescent="0.2">
      <c r="A468" s="30" t="s">
        <v>348</v>
      </c>
      <c r="B468" s="7" t="s">
        <v>384</v>
      </c>
      <c r="C468" s="7" t="s">
        <v>84</v>
      </c>
      <c r="D468" s="7" t="s">
        <v>75</v>
      </c>
      <c r="E468" s="7" t="s">
        <v>245</v>
      </c>
      <c r="F468" s="7"/>
      <c r="G468" s="42">
        <f t="shared" si="179"/>
        <v>1829</v>
      </c>
      <c r="H468" s="42">
        <f t="shared" si="179"/>
        <v>1829</v>
      </c>
      <c r="I468" s="42">
        <f>I469</f>
        <v>1829</v>
      </c>
      <c r="J468" s="16"/>
      <c r="K468" s="9"/>
    </row>
    <row r="469" spans="1:11" ht="12.75" customHeight="1" x14ac:dyDescent="0.2">
      <c r="A469" s="29" t="s">
        <v>50</v>
      </c>
      <c r="B469" s="7" t="s">
        <v>384</v>
      </c>
      <c r="C469" s="7" t="s">
        <v>84</v>
      </c>
      <c r="D469" s="7" t="s">
        <v>75</v>
      </c>
      <c r="E469" s="7" t="s">
        <v>245</v>
      </c>
      <c r="F469" s="7" t="s">
        <v>51</v>
      </c>
      <c r="G469" s="42">
        <f t="shared" ref="G469:H469" si="180">G470</f>
        <v>1829</v>
      </c>
      <c r="H469" s="42">
        <f t="shared" si="180"/>
        <v>1829</v>
      </c>
      <c r="I469" s="42">
        <f>I470</f>
        <v>1829</v>
      </c>
      <c r="J469" s="12"/>
      <c r="K469" s="9"/>
    </row>
    <row r="470" spans="1:11" ht="25.5" customHeight="1" x14ac:dyDescent="0.2">
      <c r="A470" s="29" t="s">
        <v>263</v>
      </c>
      <c r="B470" s="7" t="s">
        <v>384</v>
      </c>
      <c r="C470" s="7" t="s">
        <v>84</v>
      </c>
      <c r="D470" s="7" t="s">
        <v>75</v>
      </c>
      <c r="E470" s="7" t="s">
        <v>245</v>
      </c>
      <c r="F470" s="7" t="s">
        <v>258</v>
      </c>
      <c r="G470" s="42">
        <v>1829</v>
      </c>
      <c r="H470" s="42">
        <v>1829</v>
      </c>
      <c r="I470" s="42">
        <v>1829</v>
      </c>
      <c r="J470" s="12"/>
      <c r="K470" s="9"/>
    </row>
    <row r="471" spans="1:11" ht="38.25" customHeight="1" x14ac:dyDescent="0.2">
      <c r="A471" s="30" t="s">
        <v>240</v>
      </c>
      <c r="B471" s="7" t="s">
        <v>384</v>
      </c>
      <c r="C471" s="7" t="s">
        <v>84</v>
      </c>
      <c r="D471" s="7" t="s">
        <v>75</v>
      </c>
      <c r="E471" s="7" t="s">
        <v>246</v>
      </c>
      <c r="F471" s="7"/>
      <c r="G471" s="42">
        <f>G472</f>
        <v>20679</v>
      </c>
      <c r="H471" s="42">
        <f t="shared" ref="H471" si="181">H472</f>
        <v>20679</v>
      </c>
      <c r="I471" s="42">
        <f>I472</f>
        <v>20679</v>
      </c>
      <c r="J471" s="16"/>
      <c r="K471" s="9"/>
    </row>
    <row r="472" spans="1:11" ht="25.5" customHeight="1" x14ac:dyDescent="0.2">
      <c r="A472" s="30" t="s">
        <v>241</v>
      </c>
      <c r="B472" s="7" t="s">
        <v>384</v>
      </c>
      <c r="C472" s="7" t="s">
        <v>84</v>
      </c>
      <c r="D472" s="7" t="s">
        <v>75</v>
      </c>
      <c r="E472" s="7" t="s">
        <v>247</v>
      </c>
      <c r="F472" s="7"/>
      <c r="G472" s="42">
        <f>G473+G476+G479+G482</f>
        <v>20679</v>
      </c>
      <c r="H472" s="42">
        <f t="shared" ref="H472:I472" si="182">H473+H476+H479+H482</f>
        <v>20679</v>
      </c>
      <c r="I472" s="42">
        <f t="shared" si="182"/>
        <v>20679</v>
      </c>
      <c r="J472" s="16"/>
      <c r="K472" s="9"/>
    </row>
    <row r="473" spans="1:11" ht="12.75" customHeight="1" x14ac:dyDescent="0.2">
      <c r="A473" s="29" t="s">
        <v>64</v>
      </c>
      <c r="B473" s="7" t="s">
        <v>384</v>
      </c>
      <c r="C473" s="7" t="s">
        <v>84</v>
      </c>
      <c r="D473" s="7" t="s">
        <v>75</v>
      </c>
      <c r="E473" s="7" t="s">
        <v>242</v>
      </c>
      <c r="F473" s="7"/>
      <c r="G473" s="42">
        <f t="shared" ref="G473:H474" si="183">G474</f>
        <v>7602</v>
      </c>
      <c r="H473" s="42">
        <f t="shared" si="183"/>
        <v>7602</v>
      </c>
      <c r="I473" s="42">
        <f>I474</f>
        <v>7602</v>
      </c>
      <c r="J473" s="16"/>
      <c r="K473" s="9"/>
    </row>
    <row r="474" spans="1:11" ht="12.75" customHeight="1" x14ac:dyDescent="0.2">
      <c r="A474" s="29" t="s">
        <v>50</v>
      </c>
      <c r="B474" s="7" t="s">
        <v>384</v>
      </c>
      <c r="C474" s="7" t="s">
        <v>84</v>
      </c>
      <c r="D474" s="7" t="s">
        <v>75</v>
      </c>
      <c r="E474" s="7" t="s">
        <v>242</v>
      </c>
      <c r="F474" s="7" t="s">
        <v>51</v>
      </c>
      <c r="G474" s="42">
        <f t="shared" si="183"/>
        <v>7602</v>
      </c>
      <c r="H474" s="42">
        <f t="shared" si="183"/>
        <v>7602</v>
      </c>
      <c r="I474" s="42">
        <f>I475</f>
        <v>7602</v>
      </c>
      <c r="J474" s="12"/>
      <c r="K474" s="9"/>
    </row>
    <row r="475" spans="1:11" ht="12.75" customHeight="1" x14ac:dyDescent="0.2">
      <c r="A475" s="33" t="s">
        <v>260</v>
      </c>
      <c r="B475" s="7" t="s">
        <v>384</v>
      </c>
      <c r="C475" s="7" t="s">
        <v>84</v>
      </c>
      <c r="D475" s="7" t="s">
        <v>75</v>
      </c>
      <c r="E475" s="7" t="s">
        <v>242</v>
      </c>
      <c r="F475" s="7" t="s">
        <v>259</v>
      </c>
      <c r="G475" s="42">
        <v>7602</v>
      </c>
      <c r="H475" s="42">
        <v>7602</v>
      </c>
      <c r="I475" s="42">
        <v>7602</v>
      </c>
      <c r="J475" s="12"/>
      <c r="K475" s="9"/>
    </row>
    <row r="476" spans="1:11" ht="25.5" customHeight="1" x14ac:dyDescent="0.2">
      <c r="A476" s="29" t="s">
        <v>65</v>
      </c>
      <c r="B476" s="7" t="s">
        <v>384</v>
      </c>
      <c r="C476" s="7" t="s">
        <v>84</v>
      </c>
      <c r="D476" s="7" t="s">
        <v>75</v>
      </c>
      <c r="E476" s="7" t="s">
        <v>243</v>
      </c>
      <c r="F476" s="7"/>
      <c r="G476" s="42">
        <f t="shared" ref="G476:H477" si="184">G477</f>
        <v>5387</v>
      </c>
      <c r="H476" s="42">
        <f t="shared" si="184"/>
        <v>5387</v>
      </c>
      <c r="I476" s="42">
        <f>I477</f>
        <v>5387</v>
      </c>
      <c r="J476" s="16"/>
      <c r="K476" s="9"/>
    </row>
    <row r="477" spans="1:11" ht="12.75" customHeight="1" x14ac:dyDescent="0.2">
      <c r="A477" s="29" t="s">
        <v>50</v>
      </c>
      <c r="B477" s="7" t="s">
        <v>384</v>
      </c>
      <c r="C477" s="7" t="s">
        <v>84</v>
      </c>
      <c r="D477" s="7" t="s">
        <v>75</v>
      </c>
      <c r="E477" s="7" t="s">
        <v>243</v>
      </c>
      <c r="F477" s="7" t="s">
        <v>51</v>
      </c>
      <c r="G477" s="42">
        <f t="shared" si="184"/>
        <v>5387</v>
      </c>
      <c r="H477" s="42">
        <f t="shared" si="184"/>
        <v>5387</v>
      </c>
      <c r="I477" s="42">
        <f>I478</f>
        <v>5387</v>
      </c>
      <c r="J477" s="12"/>
      <c r="K477" s="9"/>
    </row>
    <row r="478" spans="1:11" ht="25.5" customHeight="1" x14ac:dyDescent="0.2">
      <c r="A478" s="29" t="s">
        <v>263</v>
      </c>
      <c r="B478" s="7" t="s">
        <v>384</v>
      </c>
      <c r="C478" s="7" t="s">
        <v>84</v>
      </c>
      <c r="D478" s="7" t="s">
        <v>75</v>
      </c>
      <c r="E478" s="7" t="s">
        <v>243</v>
      </c>
      <c r="F478" s="7" t="s">
        <v>258</v>
      </c>
      <c r="G478" s="42">
        <v>5387</v>
      </c>
      <c r="H478" s="42">
        <v>5387</v>
      </c>
      <c r="I478" s="42">
        <v>5387</v>
      </c>
      <c r="J478" s="12"/>
      <c r="K478" s="9"/>
    </row>
    <row r="479" spans="1:11" ht="12.75" customHeight="1" x14ac:dyDescent="0.2">
      <c r="A479" s="29" t="s">
        <v>40</v>
      </c>
      <c r="B479" s="7" t="s">
        <v>384</v>
      </c>
      <c r="C479" s="7" t="s">
        <v>84</v>
      </c>
      <c r="D479" s="7" t="s">
        <v>75</v>
      </c>
      <c r="E479" s="7" t="s">
        <v>244</v>
      </c>
      <c r="F479" s="7"/>
      <c r="G479" s="42">
        <f t="shared" ref="G479:H480" si="185">G480</f>
        <v>7490</v>
      </c>
      <c r="H479" s="42">
        <f t="shared" si="185"/>
        <v>7490</v>
      </c>
      <c r="I479" s="42">
        <f>I480</f>
        <v>7490</v>
      </c>
      <c r="J479" s="16"/>
      <c r="K479" s="9"/>
    </row>
    <row r="480" spans="1:11" ht="12.75" customHeight="1" x14ac:dyDescent="0.2">
      <c r="A480" s="29" t="s">
        <v>50</v>
      </c>
      <c r="B480" s="7" t="s">
        <v>384</v>
      </c>
      <c r="C480" s="7" t="s">
        <v>84</v>
      </c>
      <c r="D480" s="7" t="s">
        <v>75</v>
      </c>
      <c r="E480" s="7" t="s">
        <v>244</v>
      </c>
      <c r="F480" s="7" t="s">
        <v>51</v>
      </c>
      <c r="G480" s="42">
        <f t="shared" si="185"/>
        <v>7490</v>
      </c>
      <c r="H480" s="42">
        <f t="shared" si="185"/>
        <v>7490</v>
      </c>
      <c r="I480" s="42">
        <f>I481</f>
        <v>7490</v>
      </c>
      <c r="J480" s="12"/>
      <c r="K480" s="9"/>
    </row>
    <row r="481" spans="1:11" ht="12.75" customHeight="1" x14ac:dyDescent="0.2">
      <c r="A481" s="33" t="s">
        <v>260</v>
      </c>
      <c r="B481" s="7" t="s">
        <v>384</v>
      </c>
      <c r="C481" s="7" t="s">
        <v>84</v>
      </c>
      <c r="D481" s="7" t="s">
        <v>75</v>
      </c>
      <c r="E481" s="7" t="s">
        <v>244</v>
      </c>
      <c r="F481" s="7" t="s">
        <v>259</v>
      </c>
      <c r="G481" s="42">
        <v>7490</v>
      </c>
      <c r="H481" s="42">
        <v>7490</v>
      </c>
      <c r="I481" s="42">
        <v>7490</v>
      </c>
      <c r="J481" s="12"/>
      <c r="K481" s="9"/>
    </row>
    <row r="482" spans="1:11" ht="25.5" customHeight="1" x14ac:dyDescent="0.2">
      <c r="A482" s="29" t="s">
        <v>447</v>
      </c>
      <c r="B482" s="7" t="s">
        <v>384</v>
      </c>
      <c r="C482" s="7" t="s">
        <v>84</v>
      </c>
      <c r="D482" s="7" t="s">
        <v>75</v>
      </c>
      <c r="E482" s="7" t="s">
        <v>386</v>
      </c>
      <c r="F482" s="7"/>
      <c r="G482" s="42">
        <f t="shared" ref="G482:H483" si="186">G483</f>
        <v>200</v>
      </c>
      <c r="H482" s="42">
        <f t="shared" si="186"/>
        <v>200</v>
      </c>
      <c r="I482" s="42">
        <f>I483</f>
        <v>200</v>
      </c>
      <c r="J482" s="16"/>
      <c r="K482" s="9"/>
    </row>
    <row r="483" spans="1:11" ht="12.75" customHeight="1" x14ac:dyDescent="0.2">
      <c r="A483" s="29" t="s">
        <v>50</v>
      </c>
      <c r="B483" s="7" t="s">
        <v>384</v>
      </c>
      <c r="C483" s="7" t="s">
        <v>84</v>
      </c>
      <c r="D483" s="7" t="s">
        <v>75</v>
      </c>
      <c r="E483" s="7" t="s">
        <v>386</v>
      </c>
      <c r="F483" s="7" t="s">
        <v>51</v>
      </c>
      <c r="G483" s="42">
        <f t="shared" si="186"/>
        <v>200</v>
      </c>
      <c r="H483" s="42">
        <f t="shared" si="186"/>
        <v>200</v>
      </c>
      <c r="I483" s="42">
        <f>I484</f>
        <v>200</v>
      </c>
      <c r="J483" s="12"/>
      <c r="K483" s="9"/>
    </row>
    <row r="484" spans="1:11" ht="12.75" customHeight="1" x14ac:dyDescent="0.2">
      <c r="A484" s="33" t="s">
        <v>260</v>
      </c>
      <c r="B484" s="7" t="s">
        <v>384</v>
      </c>
      <c r="C484" s="7" t="s">
        <v>84</v>
      </c>
      <c r="D484" s="7" t="s">
        <v>75</v>
      </c>
      <c r="E484" s="7" t="s">
        <v>386</v>
      </c>
      <c r="F484" s="7" t="s">
        <v>259</v>
      </c>
      <c r="G484" s="42">
        <v>200</v>
      </c>
      <c r="H484" s="42">
        <v>200</v>
      </c>
      <c r="I484" s="42">
        <v>200</v>
      </c>
      <c r="J484" s="12"/>
      <c r="K484" s="9"/>
    </row>
    <row r="485" spans="1:11" ht="12.75" customHeight="1" x14ac:dyDescent="0.2">
      <c r="A485" s="29" t="s">
        <v>390</v>
      </c>
      <c r="B485" s="7" t="s">
        <v>384</v>
      </c>
      <c r="C485" s="7" t="s">
        <v>84</v>
      </c>
      <c r="D485" s="7" t="s">
        <v>77</v>
      </c>
      <c r="E485" s="7"/>
      <c r="F485" s="7"/>
      <c r="G485" s="42">
        <f>G486</f>
        <v>44</v>
      </c>
      <c r="H485" s="42">
        <f t="shared" ref="H485:I485" si="187">H486</f>
        <v>44</v>
      </c>
      <c r="I485" s="42">
        <f t="shared" si="187"/>
        <v>44</v>
      </c>
      <c r="J485" s="16"/>
      <c r="K485" s="9"/>
    </row>
    <row r="486" spans="1:11" ht="25.5" customHeight="1" x14ac:dyDescent="0.2">
      <c r="A486" s="30" t="s">
        <v>396</v>
      </c>
      <c r="B486" s="7" t="s">
        <v>384</v>
      </c>
      <c r="C486" s="7" t="s">
        <v>84</v>
      </c>
      <c r="D486" s="7" t="s">
        <v>77</v>
      </c>
      <c r="E486" s="7" t="s">
        <v>126</v>
      </c>
      <c r="F486" s="7"/>
      <c r="G486" s="42">
        <f>G487</f>
        <v>44</v>
      </c>
      <c r="H486" s="42">
        <f t="shared" ref="H486:I486" si="188">H487</f>
        <v>44</v>
      </c>
      <c r="I486" s="42">
        <f t="shared" si="188"/>
        <v>44</v>
      </c>
      <c r="J486" s="16"/>
      <c r="K486" s="9"/>
    </row>
    <row r="487" spans="1:11" ht="38.25" customHeight="1" x14ac:dyDescent="0.2">
      <c r="A487" s="30" t="s">
        <v>240</v>
      </c>
      <c r="B487" s="7" t="s">
        <v>384</v>
      </c>
      <c r="C487" s="7" t="s">
        <v>84</v>
      </c>
      <c r="D487" s="7" t="s">
        <v>77</v>
      </c>
      <c r="E487" s="7" t="s">
        <v>246</v>
      </c>
      <c r="F487" s="7"/>
      <c r="G487" s="42">
        <f>G489</f>
        <v>44</v>
      </c>
      <c r="H487" s="42">
        <f t="shared" ref="H487:I487" si="189">H489</f>
        <v>44</v>
      </c>
      <c r="I487" s="42">
        <f t="shared" si="189"/>
        <v>44</v>
      </c>
      <c r="J487" s="16"/>
      <c r="K487" s="9"/>
    </row>
    <row r="488" spans="1:11" ht="25.5" customHeight="1" x14ac:dyDescent="0.2">
      <c r="A488" s="30" t="s">
        <v>241</v>
      </c>
      <c r="B488" s="7" t="s">
        <v>384</v>
      </c>
      <c r="C488" s="7" t="s">
        <v>84</v>
      </c>
      <c r="D488" s="7" t="s">
        <v>77</v>
      </c>
      <c r="E488" s="7" t="s">
        <v>247</v>
      </c>
      <c r="F488" s="7"/>
      <c r="G488" s="42">
        <f>G489</f>
        <v>44</v>
      </c>
      <c r="H488" s="42">
        <f t="shared" ref="H488:I489" si="190">H489</f>
        <v>44</v>
      </c>
      <c r="I488" s="42">
        <f t="shared" si="190"/>
        <v>44</v>
      </c>
      <c r="J488" s="16"/>
      <c r="K488" s="9"/>
    </row>
    <row r="489" spans="1:11" ht="51" customHeight="1" x14ac:dyDescent="0.2">
      <c r="A489" s="29" t="s">
        <v>448</v>
      </c>
      <c r="B489" s="7"/>
      <c r="C489" s="7" t="s">
        <v>84</v>
      </c>
      <c r="D489" s="7" t="s">
        <v>77</v>
      </c>
      <c r="E489" s="7" t="s">
        <v>387</v>
      </c>
      <c r="F489" s="7"/>
      <c r="G489" s="42">
        <f>G490</f>
        <v>44</v>
      </c>
      <c r="H489" s="42">
        <f t="shared" si="190"/>
        <v>44</v>
      </c>
      <c r="I489" s="42">
        <f t="shared" si="190"/>
        <v>44</v>
      </c>
      <c r="J489" s="16"/>
      <c r="K489" s="9"/>
    </row>
    <row r="490" spans="1:11" ht="12.75" customHeight="1" x14ac:dyDescent="0.2">
      <c r="A490" s="29" t="s">
        <v>50</v>
      </c>
      <c r="B490" s="7" t="s">
        <v>384</v>
      </c>
      <c r="C490" s="7" t="s">
        <v>84</v>
      </c>
      <c r="D490" s="7" t="s">
        <v>77</v>
      </c>
      <c r="E490" s="7" t="s">
        <v>387</v>
      </c>
      <c r="F490" s="7" t="s">
        <v>51</v>
      </c>
      <c r="G490" s="42">
        <f t="shared" ref="G490:H490" si="191">G491</f>
        <v>44</v>
      </c>
      <c r="H490" s="42">
        <f t="shared" si="191"/>
        <v>44</v>
      </c>
      <c r="I490" s="42">
        <f>I491</f>
        <v>44</v>
      </c>
      <c r="J490" s="12"/>
      <c r="K490" s="9"/>
    </row>
    <row r="491" spans="1:11" ht="25.5" customHeight="1" x14ac:dyDescent="0.2">
      <c r="A491" s="29" t="s">
        <v>263</v>
      </c>
      <c r="B491" s="7" t="s">
        <v>384</v>
      </c>
      <c r="C491" s="7" t="s">
        <v>84</v>
      </c>
      <c r="D491" s="7" t="s">
        <v>77</v>
      </c>
      <c r="E491" s="7" t="s">
        <v>387</v>
      </c>
      <c r="F491" s="7" t="s">
        <v>258</v>
      </c>
      <c r="G491" s="42">
        <v>44</v>
      </c>
      <c r="H491" s="42">
        <v>44</v>
      </c>
      <c r="I491" s="42">
        <v>44</v>
      </c>
      <c r="J491" s="12"/>
      <c r="K491" s="9"/>
    </row>
    <row r="492" spans="1:11" ht="12.75" customHeight="1" x14ac:dyDescent="0.2">
      <c r="A492" s="33" t="s">
        <v>29</v>
      </c>
      <c r="B492" s="7" t="s">
        <v>384</v>
      </c>
      <c r="C492" s="7" t="s">
        <v>78</v>
      </c>
      <c r="D492" s="7"/>
      <c r="E492" s="7"/>
      <c r="F492" s="7"/>
      <c r="G492" s="42">
        <f>G493+G498</f>
        <v>470</v>
      </c>
      <c r="H492" s="42">
        <f t="shared" ref="H492:I492" si="192">H493+H498</f>
        <v>470</v>
      </c>
      <c r="I492" s="42">
        <f t="shared" si="192"/>
        <v>470</v>
      </c>
      <c r="J492" s="12"/>
      <c r="K492" s="9"/>
    </row>
    <row r="493" spans="1:11" ht="12.75" customHeight="1" x14ac:dyDescent="0.2">
      <c r="A493" s="33" t="s">
        <v>30</v>
      </c>
      <c r="B493" s="7" t="s">
        <v>384</v>
      </c>
      <c r="C493" s="7" t="s">
        <v>78</v>
      </c>
      <c r="D493" s="7" t="s">
        <v>74</v>
      </c>
      <c r="E493" s="7"/>
      <c r="F493" s="7"/>
      <c r="G493" s="42">
        <f>G494</f>
        <v>20</v>
      </c>
      <c r="H493" s="42">
        <f t="shared" ref="H493:I496" si="193">H494</f>
        <v>20</v>
      </c>
      <c r="I493" s="42">
        <f t="shared" si="193"/>
        <v>20</v>
      </c>
      <c r="J493" s="12"/>
      <c r="K493" s="9"/>
    </row>
    <row r="494" spans="1:11" ht="51" customHeight="1" x14ac:dyDescent="0.2">
      <c r="A494" s="33" t="s">
        <v>407</v>
      </c>
      <c r="B494" s="7" t="s">
        <v>384</v>
      </c>
      <c r="C494" s="7" t="s">
        <v>78</v>
      </c>
      <c r="D494" s="7" t="s">
        <v>74</v>
      </c>
      <c r="E494" s="7" t="s">
        <v>154</v>
      </c>
      <c r="F494" s="7"/>
      <c r="G494" s="42">
        <f>G495</f>
        <v>20</v>
      </c>
      <c r="H494" s="42">
        <f t="shared" si="193"/>
        <v>20</v>
      </c>
      <c r="I494" s="42">
        <f t="shared" si="193"/>
        <v>20</v>
      </c>
      <c r="J494" s="12"/>
      <c r="K494" s="9"/>
    </row>
    <row r="495" spans="1:11" ht="25.5" customHeight="1" x14ac:dyDescent="0.2">
      <c r="A495" s="30" t="s">
        <v>443</v>
      </c>
      <c r="B495" s="7" t="s">
        <v>384</v>
      </c>
      <c r="C495" s="7" t="s">
        <v>78</v>
      </c>
      <c r="D495" s="7" t="s">
        <v>74</v>
      </c>
      <c r="E495" s="7" t="s">
        <v>169</v>
      </c>
      <c r="F495" s="7"/>
      <c r="G495" s="42">
        <f>G496</f>
        <v>20</v>
      </c>
      <c r="H495" s="42">
        <f t="shared" si="193"/>
        <v>20</v>
      </c>
      <c r="I495" s="42">
        <f t="shared" si="193"/>
        <v>20</v>
      </c>
      <c r="J495" s="12"/>
      <c r="K495" s="9"/>
    </row>
    <row r="496" spans="1:11" ht="12.75" customHeight="1" x14ac:dyDescent="0.2">
      <c r="A496" s="30" t="s">
        <v>159</v>
      </c>
      <c r="B496" s="7" t="s">
        <v>384</v>
      </c>
      <c r="C496" s="7" t="s">
        <v>78</v>
      </c>
      <c r="D496" s="7" t="s">
        <v>74</v>
      </c>
      <c r="E496" s="7" t="s">
        <v>170</v>
      </c>
      <c r="F496" s="7"/>
      <c r="G496" s="42">
        <f>G497</f>
        <v>20</v>
      </c>
      <c r="H496" s="42">
        <f t="shared" si="193"/>
        <v>20</v>
      </c>
      <c r="I496" s="42">
        <f t="shared" si="193"/>
        <v>20</v>
      </c>
      <c r="J496" s="12"/>
      <c r="K496" s="9"/>
    </row>
    <row r="497" spans="1:12" ht="25.5" customHeight="1" x14ac:dyDescent="0.2">
      <c r="A497" s="30" t="s">
        <v>160</v>
      </c>
      <c r="B497" s="7" t="s">
        <v>384</v>
      </c>
      <c r="C497" s="7" t="s">
        <v>78</v>
      </c>
      <c r="D497" s="7" t="s">
        <v>74</v>
      </c>
      <c r="E497" s="7" t="s">
        <v>170</v>
      </c>
      <c r="F497" s="7" t="s">
        <v>44</v>
      </c>
      <c r="G497" s="42">
        <v>20</v>
      </c>
      <c r="H497" s="42">
        <v>20</v>
      </c>
      <c r="I497" s="42">
        <v>20</v>
      </c>
      <c r="J497" s="12"/>
      <c r="K497" s="9"/>
    </row>
    <row r="498" spans="1:12" ht="25.5" customHeight="1" x14ac:dyDescent="0.2">
      <c r="A498" s="33" t="s">
        <v>408</v>
      </c>
      <c r="B498" s="7" t="s">
        <v>384</v>
      </c>
      <c r="C498" s="7" t="s">
        <v>78</v>
      </c>
      <c r="D498" s="7" t="s">
        <v>74</v>
      </c>
      <c r="E498" s="7" t="s">
        <v>115</v>
      </c>
      <c r="F498" s="7"/>
      <c r="G498" s="42">
        <f>G499</f>
        <v>450</v>
      </c>
      <c r="H498" s="42">
        <f t="shared" ref="H498:I499" si="194">H499</f>
        <v>450</v>
      </c>
      <c r="I498" s="42">
        <f t="shared" si="194"/>
        <v>450</v>
      </c>
      <c r="J498" s="12"/>
      <c r="K498" s="9"/>
    </row>
    <row r="499" spans="1:12" ht="25.5" customHeight="1" x14ac:dyDescent="0.2">
      <c r="A499" s="29" t="s">
        <v>177</v>
      </c>
      <c r="B499" s="7" t="s">
        <v>384</v>
      </c>
      <c r="C499" s="7" t="s">
        <v>78</v>
      </c>
      <c r="D499" s="7" t="s">
        <v>74</v>
      </c>
      <c r="E499" s="7" t="s">
        <v>176</v>
      </c>
      <c r="F499" s="7"/>
      <c r="G499" s="42">
        <f>G500</f>
        <v>450</v>
      </c>
      <c r="H499" s="42">
        <f t="shared" si="194"/>
        <v>450</v>
      </c>
      <c r="I499" s="42">
        <f t="shared" si="194"/>
        <v>450</v>
      </c>
      <c r="J499" s="12"/>
      <c r="K499" s="9"/>
    </row>
    <row r="500" spans="1:12" ht="12.75" customHeight="1" x14ac:dyDescent="0.2">
      <c r="A500" s="59" t="s">
        <v>52</v>
      </c>
      <c r="B500" s="7" t="s">
        <v>384</v>
      </c>
      <c r="C500" s="7" t="s">
        <v>78</v>
      </c>
      <c r="D500" s="7" t="s">
        <v>74</v>
      </c>
      <c r="E500" s="7" t="s">
        <v>178</v>
      </c>
      <c r="F500" s="7"/>
      <c r="G500" s="42">
        <f>G501+G502</f>
        <v>450</v>
      </c>
      <c r="H500" s="42">
        <f t="shared" ref="H500:I500" si="195">H501+H502</f>
        <v>450</v>
      </c>
      <c r="I500" s="42">
        <f t="shared" si="195"/>
        <v>450</v>
      </c>
      <c r="J500" s="12"/>
      <c r="K500" s="9"/>
    </row>
    <row r="501" spans="1:12" ht="25.5" customHeight="1" x14ac:dyDescent="0.2">
      <c r="A501" s="30" t="s">
        <v>160</v>
      </c>
      <c r="B501" s="7" t="s">
        <v>384</v>
      </c>
      <c r="C501" s="7" t="s">
        <v>78</v>
      </c>
      <c r="D501" s="7" t="s">
        <v>74</v>
      </c>
      <c r="E501" s="7" t="s">
        <v>178</v>
      </c>
      <c r="F501" s="7" t="s">
        <v>44</v>
      </c>
      <c r="G501" s="42">
        <v>400</v>
      </c>
      <c r="H501" s="42">
        <v>400</v>
      </c>
      <c r="I501" s="42">
        <v>400</v>
      </c>
      <c r="J501" s="12"/>
      <c r="K501" s="9"/>
    </row>
    <row r="502" spans="1:12" ht="12.75" customHeight="1" x14ac:dyDescent="0.2">
      <c r="A502" s="29" t="s">
        <v>50</v>
      </c>
      <c r="B502" s="7" t="s">
        <v>384</v>
      </c>
      <c r="C502" s="7" t="s">
        <v>78</v>
      </c>
      <c r="D502" s="7" t="s">
        <v>74</v>
      </c>
      <c r="E502" s="7" t="s">
        <v>178</v>
      </c>
      <c r="F502" s="7" t="s">
        <v>51</v>
      </c>
      <c r="G502" s="42">
        <v>50</v>
      </c>
      <c r="H502" s="42">
        <v>50</v>
      </c>
      <c r="I502" s="42">
        <v>50</v>
      </c>
      <c r="J502" s="12"/>
      <c r="K502" s="9"/>
    </row>
    <row r="503" spans="1:12" s="1" customFormat="1" ht="25.5" customHeight="1" x14ac:dyDescent="0.2">
      <c r="A503" s="58" t="s">
        <v>438</v>
      </c>
      <c r="B503" s="8" t="s">
        <v>23</v>
      </c>
      <c r="C503" s="8"/>
      <c r="D503" s="8"/>
      <c r="E503" s="8"/>
      <c r="F503" s="8"/>
      <c r="G503" s="45">
        <f>G504+G518+G524+G535</f>
        <v>6585.3</v>
      </c>
      <c r="H503" s="45">
        <f t="shared" ref="H503:I503" si="196">H504+H518+H524+H535</f>
        <v>3452.2000000000003</v>
      </c>
      <c r="I503" s="45">
        <f t="shared" si="196"/>
        <v>3452.2000000000003</v>
      </c>
      <c r="J503" s="24"/>
      <c r="K503" s="2"/>
      <c r="L503" s="34"/>
    </row>
    <row r="504" spans="1:12" s="1" customFormat="1" ht="12.75" customHeight="1" x14ac:dyDescent="0.2">
      <c r="A504" s="29" t="s">
        <v>11</v>
      </c>
      <c r="B504" s="7" t="s">
        <v>23</v>
      </c>
      <c r="C504" s="7" t="s">
        <v>74</v>
      </c>
      <c r="D504" s="7"/>
      <c r="E504" s="7" t="s">
        <v>3</v>
      </c>
      <c r="F504" s="7" t="s">
        <v>3</v>
      </c>
      <c r="G504" s="43">
        <f t="shared" ref="G504:H505" si="197">G505</f>
        <v>3479.4</v>
      </c>
      <c r="H504" s="43">
        <f t="shared" si="197"/>
        <v>2922.2000000000003</v>
      </c>
      <c r="I504" s="43">
        <f>I505</f>
        <v>2922.2000000000003</v>
      </c>
      <c r="J504" s="15"/>
      <c r="K504" s="2"/>
    </row>
    <row r="505" spans="1:12" s="1" customFormat="1" ht="12.75" customHeight="1" x14ac:dyDescent="0.2">
      <c r="A505" s="29" t="s">
        <v>12</v>
      </c>
      <c r="B505" s="7" t="s">
        <v>23</v>
      </c>
      <c r="C505" s="7" t="s">
        <v>74</v>
      </c>
      <c r="D505" s="7" t="s">
        <v>79</v>
      </c>
      <c r="E505" s="7" t="s">
        <v>3</v>
      </c>
      <c r="F505" s="7" t="s">
        <v>3</v>
      </c>
      <c r="G505" s="43">
        <f t="shared" si="197"/>
        <v>3479.4</v>
      </c>
      <c r="H505" s="43">
        <f t="shared" si="197"/>
        <v>2922.2000000000003</v>
      </c>
      <c r="I505" s="43">
        <f>I506</f>
        <v>2922.2000000000003</v>
      </c>
      <c r="J505" s="15"/>
      <c r="K505" s="2"/>
    </row>
    <row r="506" spans="1:12" s="1" customFormat="1" ht="38.25" customHeight="1" x14ac:dyDescent="0.2">
      <c r="A506" s="30" t="s">
        <v>399</v>
      </c>
      <c r="B506" s="7" t="s">
        <v>23</v>
      </c>
      <c r="C506" s="7" t="s">
        <v>74</v>
      </c>
      <c r="D506" s="7" t="s">
        <v>79</v>
      </c>
      <c r="E506" s="7" t="s">
        <v>114</v>
      </c>
      <c r="F506" s="7" t="s">
        <v>3</v>
      </c>
      <c r="G506" s="43">
        <f>G507+G512+G515</f>
        <v>3479.4</v>
      </c>
      <c r="H506" s="43">
        <f t="shared" ref="H506" si="198">H507+H512+H515</f>
        <v>2922.2000000000003</v>
      </c>
      <c r="I506" s="43">
        <f>I507+I512+I515</f>
        <v>2922.2000000000003</v>
      </c>
      <c r="J506" s="15"/>
      <c r="K506" s="2"/>
    </row>
    <row r="507" spans="1:12" s="1" customFormat="1" ht="25.5" customHeight="1" x14ac:dyDescent="0.2">
      <c r="A507" s="30" t="s">
        <v>439</v>
      </c>
      <c r="B507" s="7" t="s">
        <v>23</v>
      </c>
      <c r="C507" s="7" t="s">
        <v>74</v>
      </c>
      <c r="D507" s="7" t="s">
        <v>79</v>
      </c>
      <c r="E507" s="7" t="s">
        <v>179</v>
      </c>
      <c r="F507" s="7"/>
      <c r="G507" s="43">
        <f t="shared" ref="G507:H507" si="199">G508</f>
        <v>3254.4</v>
      </c>
      <c r="H507" s="43">
        <f t="shared" si="199"/>
        <v>2822.2000000000003</v>
      </c>
      <c r="I507" s="43">
        <f>I508</f>
        <v>2822.2000000000003</v>
      </c>
      <c r="J507" s="15"/>
      <c r="K507" s="2"/>
    </row>
    <row r="508" spans="1:12" s="1" customFormat="1" ht="25.5" customHeight="1" x14ac:dyDescent="0.2">
      <c r="A508" s="30" t="s">
        <v>49</v>
      </c>
      <c r="B508" s="7" t="s">
        <v>23</v>
      </c>
      <c r="C508" s="7" t="s">
        <v>74</v>
      </c>
      <c r="D508" s="7" t="s">
        <v>79</v>
      </c>
      <c r="E508" s="7" t="s">
        <v>180</v>
      </c>
      <c r="F508" s="7"/>
      <c r="G508" s="43">
        <f t="shared" ref="G508:H508" si="200">G509+G510+G511</f>
        <v>3254.4</v>
      </c>
      <c r="H508" s="43">
        <f t="shared" si="200"/>
        <v>2822.2000000000003</v>
      </c>
      <c r="I508" s="43">
        <f>I509+I510+I511</f>
        <v>2822.2000000000003</v>
      </c>
      <c r="J508" s="15"/>
      <c r="K508" s="2"/>
    </row>
    <row r="509" spans="1:12" s="1" customFormat="1" ht="51" customHeight="1" x14ac:dyDescent="0.2">
      <c r="A509" s="30" t="s">
        <v>41</v>
      </c>
      <c r="B509" s="7" t="s">
        <v>23</v>
      </c>
      <c r="C509" s="7" t="s">
        <v>74</v>
      </c>
      <c r="D509" s="7" t="s">
        <v>79</v>
      </c>
      <c r="E509" s="7" t="s">
        <v>180</v>
      </c>
      <c r="F509" s="7" t="s">
        <v>42</v>
      </c>
      <c r="G509" s="43">
        <v>2735.4</v>
      </c>
      <c r="H509" s="43">
        <v>2735.4</v>
      </c>
      <c r="I509" s="43">
        <v>2735.4</v>
      </c>
      <c r="J509" s="12"/>
      <c r="K509" s="13"/>
    </row>
    <row r="510" spans="1:12" s="1" customFormat="1" ht="25.5" customHeight="1" x14ac:dyDescent="0.2">
      <c r="A510" s="30" t="s">
        <v>160</v>
      </c>
      <c r="B510" s="7" t="s">
        <v>23</v>
      </c>
      <c r="C510" s="7" t="s">
        <v>74</v>
      </c>
      <c r="D510" s="7" t="s">
        <v>79</v>
      </c>
      <c r="E510" s="7" t="s">
        <v>180</v>
      </c>
      <c r="F510" s="7" t="s">
        <v>44</v>
      </c>
      <c r="G510" s="43">
        <v>484</v>
      </c>
      <c r="H510" s="43">
        <v>86.8</v>
      </c>
      <c r="I510" s="43">
        <v>86.8</v>
      </c>
      <c r="J510" s="12"/>
      <c r="K510" s="2"/>
    </row>
    <row r="511" spans="1:12" s="1" customFormat="1" ht="12.75" customHeight="1" x14ac:dyDescent="0.2">
      <c r="A511" s="30" t="s">
        <v>46</v>
      </c>
      <c r="B511" s="7" t="s">
        <v>23</v>
      </c>
      <c r="C511" s="7" t="s">
        <v>74</v>
      </c>
      <c r="D511" s="7" t="s">
        <v>79</v>
      </c>
      <c r="E511" s="7" t="s">
        <v>180</v>
      </c>
      <c r="F511" s="7" t="s">
        <v>45</v>
      </c>
      <c r="G511" s="43">
        <v>35</v>
      </c>
      <c r="H511" s="43">
        <v>0</v>
      </c>
      <c r="I511" s="43">
        <v>0</v>
      </c>
      <c r="J511" s="12"/>
      <c r="K511" s="2"/>
    </row>
    <row r="512" spans="1:12" s="1" customFormat="1" ht="76.5" customHeight="1" x14ac:dyDescent="0.2">
      <c r="A512" s="30" t="s">
        <v>116</v>
      </c>
      <c r="B512" s="7" t="s">
        <v>23</v>
      </c>
      <c r="C512" s="7" t="s">
        <v>74</v>
      </c>
      <c r="D512" s="7" t="s">
        <v>79</v>
      </c>
      <c r="E512" s="7" t="s">
        <v>117</v>
      </c>
      <c r="F512" s="7"/>
      <c r="G512" s="43">
        <f t="shared" ref="G512:H512" si="201">G513</f>
        <v>175</v>
      </c>
      <c r="H512" s="43">
        <f t="shared" si="201"/>
        <v>50</v>
      </c>
      <c r="I512" s="43">
        <f>I513</f>
        <v>50</v>
      </c>
      <c r="J512" s="15"/>
      <c r="K512" s="2"/>
    </row>
    <row r="513" spans="1:11" s="1" customFormat="1" ht="12.75" customHeight="1" x14ac:dyDescent="0.2">
      <c r="A513" s="30" t="s">
        <v>119</v>
      </c>
      <c r="B513" s="7" t="s">
        <v>23</v>
      </c>
      <c r="C513" s="7" t="s">
        <v>74</v>
      </c>
      <c r="D513" s="7" t="s">
        <v>79</v>
      </c>
      <c r="E513" s="7" t="s">
        <v>118</v>
      </c>
      <c r="F513" s="7"/>
      <c r="G513" s="43">
        <f t="shared" ref="G513:H513" si="202">G514</f>
        <v>175</v>
      </c>
      <c r="H513" s="43">
        <f t="shared" si="202"/>
        <v>50</v>
      </c>
      <c r="I513" s="43">
        <f>I514</f>
        <v>50</v>
      </c>
      <c r="J513" s="15"/>
      <c r="K513" s="2"/>
    </row>
    <row r="514" spans="1:11" s="1" customFormat="1" ht="25.5" customHeight="1" x14ac:dyDescent="0.2">
      <c r="A514" s="30" t="s">
        <v>160</v>
      </c>
      <c r="B514" s="7" t="s">
        <v>23</v>
      </c>
      <c r="C514" s="7" t="s">
        <v>74</v>
      </c>
      <c r="D514" s="7" t="s">
        <v>79</v>
      </c>
      <c r="E514" s="7" t="s">
        <v>118</v>
      </c>
      <c r="F514" s="7" t="s">
        <v>44</v>
      </c>
      <c r="G514" s="43">
        <v>175</v>
      </c>
      <c r="H514" s="43">
        <v>50</v>
      </c>
      <c r="I514" s="43">
        <v>50</v>
      </c>
      <c r="J514" s="12"/>
      <c r="K514" s="2"/>
    </row>
    <row r="515" spans="1:11" s="1" customFormat="1" ht="25.5" customHeight="1" x14ac:dyDescent="0.2">
      <c r="A515" s="30" t="s">
        <v>120</v>
      </c>
      <c r="B515" s="7" t="s">
        <v>23</v>
      </c>
      <c r="C515" s="7" t="s">
        <v>74</v>
      </c>
      <c r="D515" s="7" t="s">
        <v>79</v>
      </c>
      <c r="E515" s="7" t="s">
        <v>121</v>
      </c>
      <c r="F515" s="7"/>
      <c r="G515" s="43">
        <f t="shared" ref="G515:H516" si="203">G516</f>
        <v>50</v>
      </c>
      <c r="H515" s="43">
        <f t="shared" si="203"/>
        <v>50</v>
      </c>
      <c r="I515" s="43">
        <f>I516</f>
        <v>50</v>
      </c>
      <c r="J515" s="15"/>
      <c r="K515" s="2"/>
    </row>
    <row r="516" spans="1:11" s="1" customFormat="1" ht="12.75" customHeight="1" x14ac:dyDescent="0.2">
      <c r="A516" s="30" t="s">
        <v>122</v>
      </c>
      <c r="B516" s="7" t="s">
        <v>23</v>
      </c>
      <c r="C516" s="7" t="s">
        <v>74</v>
      </c>
      <c r="D516" s="7" t="s">
        <v>79</v>
      </c>
      <c r="E516" s="6" t="s">
        <v>123</v>
      </c>
      <c r="F516" s="7"/>
      <c r="G516" s="43">
        <f t="shared" si="203"/>
        <v>50</v>
      </c>
      <c r="H516" s="43">
        <f t="shared" si="203"/>
        <v>50</v>
      </c>
      <c r="I516" s="43">
        <f>I517</f>
        <v>50</v>
      </c>
      <c r="J516" s="15"/>
      <c r="K516" s="2"/>
    </row>
    <row r="517" spans="1:11" s="1" customFormat="1" ht="25.5" customHeight="1" x14ac:dyDescent="0.2">
      <c r="A517" s="30" t="s">
        <v>160</v>
      </c>
      <c r="B517" s="7" t="s">
        <v>23</v>
      </c>
      <c r="C517" s="7" t="s">
        <v>74</v>
      </c>
      <c r="D517" s="7" t="s">
        <v>79</v>
      </c>
      <c r="E517" s="6" t="s">
        <v>123</v>
      </c>
      <c r="F517" s="7" t="s">
        <v>44</v>
      </c>
      <c r="G517" s="43">
        <v>50</v>
      </c>
      <c r="H517" s="43">
        <v>50</v>
      </c>
      <c r="I517" s="43">
        <v>50</v>
      </c>
      <c r="J517" s="12"/>
      <c r="K517" s="2"/>
    </row>
    <row r="518" spans="1:11" s="1" customFormat="1" ht="12.75" customHeight="1" x14ac:dyDescent="0.2">
      <c r="A518" s="29" t="s">
        <v>9</v>
      </c>
      <c r="B518" s="7" t="s">
        <v>23</v>
      </c>
      <c r="C518" s="7" t="s">
        <v>75</v>
      </c>
      <c r="D518" s="7"/>
      <c r="E518" s="7"/>
      <c r="F518" s="7"/>
      <c r="G518" s="42">
        <f t="shared" ref="G518:H522" si="204">G519</f>
        <v>50</v>
      </c>
      <c r="H518" s="42">
        <f t="shared" si="204"/>
        <v>50</v>
      </c>
      <c r="I518" s="42">
        <f>I519</f>
        <v>50</v>
      </c>
      <c r="J518" s="15"/>
      <c r="K518" s="2"/>
    </row>
    <row r="519" spans="1:11" s="1" customFormat="1" ht="12.75" customHeight="1" x14ac:dyDescent="0.2">
      <c r="A519" s="29" t="s">
        <v>13</v>
      </c>
      <c r="B519" s="7" t="s">
        <v>23</v>
      </c>
      <c r="C519" s="7" t="s">
        <v>75</v>
      </c>
      <c r="D519" s="7" t="s">
        <v>83</v>
      </c>
      <c r="E519" s="7"/>
      <c r="F519" s="7"/>
      <c r="G519" s="42">
        <f t="shared" si="204"/>
        <v>50</v>
      </c>
      <c r="H519" s="42">
        <f t="shared" si="204"/>
        <v>50</v>
      </c>
      <c r="I519" s="42">
        <f>I520</f>
        <v>50</v>
      </c>
      <c r="J519" s="15"/>
      <c r="K519" s="2"/>
    </row>
    <row r="520" spans="1:11" s="1" customFormat="1" ht="25.5" customHeight="1" x14ac:dyDescent="0.2">
      <c r="A520" s="30" t="s">
        <v>416</v>
      </c>
      <c r="B520" s="7" t="s">
        <v>23</v>
      </c>
      <c r="C520" s="7" t="s">
        <v>75</v>
      </c>
      <c r="D520" s="7" t="s">
        <v>83</v>
      </c>
      <c r="E520" s="7" t="s">
        <v>152</v>
      </c>
      <c r="F520" s="7"/>
      <c r="G520" s="42">
        <f t="shared" si="204"/>
        <v>50</v>
      </c>
      <c r="H520" s="42">
        <f t="shared" si="204"/>
        <v>50</v>
      </c>
      <c r="I520" s="42">
        <f>I521</f>
        <v>50</v>
      </c>
      <c r="J520" s="15"/>
      <c r="K520" s="2"/>
    </row>
    <row r="521" spans="1:11" s="1" customFormat="1" ht="12.75" customHeight="1" x14ac:dyDescent="0.2">
      <c r="A521" s="30" t="s">
        <v>181</v>
      </c>
      <c r="B521" s="7" t="s">
        <v>23</v>
      </c>
      <c r="C521" s="7" t="s">
        <v>75</v>
      </c>
      <c r="D521" s="7" t="s">
        <v>83</v>
      </c>
      <c r="E521" s="7" t="s">
        <v>182</v>
      </c>
      <c r="F521" s="7"/>
      <c r="G521" s="42">
        <f t="shared" si="204"/>
        <v>50</v>
      </c>
      <c r="H521" s="42">
        <f t="shared" si="204"/>
        <v>50</v>
      </c>
      <c r="I521" s="42">
        <f>I522</f>
        <v>50</v>
      </c>
      <c r="J521" s="15"/>
      <c r="K521" s="2"/>
    </row>
    <row r="522" spans="1:11" s="1" customFormat="1" ht="12.75" customHeight="1" x14ac:dyDescent="0.2">
      <c r="A522" s="59" t="s">
        <v>22</v>
      </c>
      <c r="B522" s="7" t="s">
        <v>23</v>
      </c>
      <c r="C522" s="7" t="s">
        <v>75</v>
      </c>
      <c r="D522" s="7" t="s">
        <v>83</v>
      </c>
      <c r="E522" s="7" t="s">
        <v>183</v>
      </c>
      <c r="F522" s="7"/>
      <c r="G522" s="42">
        <f t="shared" si="204"/>
        <v>50</v>
      </c>
      <c r="H522" s="42">
        <f t="shared" si="204"/>
        <v>50</v>
      </c>
      <c r="I522" s="42">
        <f>I523</f>
        <v>50</v>
      </c>
      <c r="J522" s="15"/>
      <c r="K522" s="2"/>
    </row>
    <row r="523" spans="1:11" s="1" customFormat="1" ht="25.5" customHeight="1" x14ac:dyDescent="0.2">
      <c r="A523" s="30" t="s">
        <v>160</v>
      </c>
      <c r="B523" s="7" t="s">
        <v>23</v>
      </c>
      <c r="C523" s="7" t="s">
        <v>75</v>
      </c>
      <c r="D523" s="7" t="s">
        <v>83</v>
      </c>
      <c r="E523" s="7" t="s">
        <v>183</v>
      </c>
      <c r="F523" s="7" t="s">
        <v>44</v>
      </c>
      <c r="G523" s="42">
        <v>50</v>
      </c>
      <c r="H523" s="42">
        <v>50</v>
      </c>
      <c r="I523" s="42">
        <v>50</v>
      </c>
      <c r="J523" s="12"/>
      <c r="K523" s="2"/>
    </row>
    <row r="524" spans="1:11" s="1" customFormat="1" ht="12.75" customHeight="1" x14ac:dyDescent="0.2">
      <c r="A524" s="29" t="s">
        <v>417</v>
      </c>
      <c r="B524" s="7" t="s">
        <v>23</v>
      </c>
      <c r="C524" s="7" t="s">
        <v>86</v>
      </c>
      <c r="D524" s="7"/>
      <c r="E524" s="7"/>
      <c r="F524" s="7"/>
      <c r="G524" s="42">
        <f>G525+G530</f>
        <v>3035.9</v>
      </c>
      <c r="H524" s="42">
        <f t="shared" ref="H524:I524" si="205">H525+H530</f>
        <v>480</v>
      </c>
      <c r="I524" s="42">
        <f t="shared" si="205"/>
        <v>480</v>
      </c>
      <c r="J524" s="15"/>
      <c r="K524" s="2"/>
    </row>
    <row r="525" spans="1:11" s="1" customFormat="1" ht="12.75" customHeight="1" x14ac:dyDescent="0.2">
      <c r="A525" s="30" t="s">
        <v>68</v>
      </c>
      <c r="B525" s="7" t="s">
        <v>23</v>
      </c>
      <c r="C525" s="7" t="s">
        <v>86</v>
      </c>
      <c r="D525" s="7" t="s">
        <v>74</v>
      </c>
      <c r="E525" s="7"/>
      <c r="F525" s="7"/>
      <c r="G525" s="43">
        <f t="shared" ref="G525:H528" si="206">G526</f>
        <v>1235.9000000000001</v>
      </c>
      <c r="H525" s="43">
        <f t="shared" si="206"/>
        <v>230</v>
      </c>
      <c r="I525" s="43">
        <f>I526</f>
        <v>230</v>
      </c>
      <c r="J525" s="15"/>
      <c r="K525" s="2"/>
    </row>
    <row r="526" spans="1:11" s="1" customFormat="1" ht="38.25" customHeight="1" x14ac:dyDescent="0.2">
      <c r="A526" s="30" t="s">
        <v>399</v>
      </c>
      <c r="B526" s="7" t="s">
        <v>23</v>
      </c>
      <c r="C526" s="7" t="s">
        <v>86</v>
      </c>
      <c r="D526" s="7" t="s">
        <v>74</v>
      </c>
      <c r="E526" s="7" t="s">
        <v>114</v>
      </c>
      <c r="F526" s="7"/>
      <c r="G526" s="43">
        <f t="shared" si="206"/>
        <v>1235.9000000000001</v>
      </c>
      <c r="H526" s="43">
        <f t="shared" si="206"/>
        <v>230</v>
      </c>
      <c r="I526" s="43">
        <f>I527</f>
        <v>230</v>
      </c>
      <c r="J526" s="15"/>
      <c r="K526" s="2"/>
    </row>
    <row r="527" spans="1:11" s="1" customFormat="1" ht="25.5" customHeight="1" x14ac:dyDescent="0.2">
      <c r="A527" s="30" t="s">
        <v>120</v>
      </c>
      <c r="B527" s="7" t="s">
        <v>23</v>
      </c>
      <c r="C527" s="7" t="s">
        <v>86</v>
      </c>
      <c r="D527" s="7" t="s">
        <v>74</v>
      </c>
      <c r="E527" s="7" t="s">
        <v>121</v>
      </c>
      <c r="F527" s="7"/>
      <c r="G527" s="43">
        <f t="shared" si="206"/>
        <v>1235.9000000000001</v>
      </c>
      <c r="H527" s="43">
        <f t="shared" si="206"/>
        <v>230</v>
      </c>
      <c r="I527" s="43">
        <f>I528</f>
        <v>230</v>
      </c>
      <c r="J527" s="15"/>
      <c r="K527" s="2"/>
    </row>
    <row r="528" spans="1:11" s="1" customFormat="1" ht="12.75" customHeight="1" x14ac:dyDescent="0.2">
      <c r="A528" s="30" t="s">
        <v>124</v>
      </c>
      <c r="B528" s="7" t="s">
        <v>23</v>
      </c>
      <c r="C528" s="7" t="s">
        <v>86</v>
      </c>
      <c r="D528" s="7" t="s">
        <v>74</v>
      </c>
      <c r="E528" s="6" t="s">
        <v>125</v>
      </c>
      <c r="F528" s="7"/>
      <c r="G528" s="43">
        <f t="shared" si="206"/>
        <v>1235.9000000000001</v>
      </c>
      <c r="H528" s="43">
        <f t="shared" si="206"/>
        <v>230</v>
      </c>
      <c r="I528" s="43">
        <f>I529</f>
        <v>230</v>
      </c>
      <c r="J528" s="15"/>
      <c r="K528" s="2"/>
    </row>
    <row r="529" spans="1:12" s="1" customFormat="1" ht="25.5" customHeight="1" x14ac:dyDescent="0.2">
      <c r="A529" s="30" t="s">
        <v>160</v>
      </c>
      <c r="B529" s="7" t="s">
        <v>23</v>
      </c>
      <c r="C529" s="7" t="s">
        <v>86</v>
      </c>
      <c r="D529" s="7" t="s">
        <v>74</v>
      </c>
      <c r="E529" s="6" t="s">
        <v>125</v>
      </c>
      <c r="F529" s="7" t="s">
        <v>44</v>
      </c>
      <c r="G529" s="43">
        <v>1235.9000000000001</v>
      </c>
      <c r="H529" s="43">
        <v>230</v>
      </c>
      <c r="I529" s="43">
        <v>230</v>
      </c>
      <c r="J529" s="12"/>
      <c r="K529" s="2"/>
    </row>
    <row r="530" spans="1:12" s="1" customFormat="1" ht="12.75" customHeight="1" x14ac:dyDescent="0.2">
      <c r="A530" s="30" t="s">
        <v>285</v>
      </c>
      <c r="B530" s="7" t="s">
        <v>23</v>
      </c>
      <c r="C530" s="7" t="s">
        <v>86</v>
      </c>
      <c r="D530" s="7" t="s">
        <v>81</v>
      </c>
      <c r="E530" s="7"/>
      <c r="F530" s="7"/>
      <c r="G530" s="43">
        <f t="shared" ref="G530:H533" si="207">G531</f>
        <v>1800</v>
      </c>
      <c r="H530" s="43">
        <f t="shared" si="207"/>
        <v>250</v>
      </c>
      <c r="I530" s="43">
        <f>I531</f>
        <v>250</v>
      </c>
      <c r="J530" s="15"/>
      <c r="K530" s="2"/>
    </row>
    <row r="531" spans="1:12" s="1" customFormat="1" ht="38.25" customHeight="1" x14ac:dyDescent="0.2">
      <c r="A531" s="30" t="s">
        <v>399</v>
      </c>
      <c r="B531" s="7" t="s">
        <v>23</v>
      </c>
      <c r="C531" s="7" t="s">
        <v>86</v>
      </c>
      <c r="D531" s="7" t="s">
        <v>81</v>
      </c>
      <c r="E531" s="7" t="s">
        <v>114</v>
      </c>
      <c r="F531" s="7"/>
      <c r="G531" s="43">
        <f t="shared" si="207"/>
        <v>1800</v>
      </c>
      <c r="H531" s="43">
        <f t="shared" si="207"/>
        <v>250</v>
      </c>
      <c r="I531" s="43">
        <f>I532</f>
        <v>250</v>
      </c>
      <c r="J531" s="15"/>
      <c r="K531" s="2"/>
    </row>
    <row r="532" spans="1:12" s="1" customFormat="1" ht="25.5" customHeight="1" x14ac:dyDescent="0.2">
      <c r="A532" s="30" t="s">
        <v>120</v>
      </c>
      <c r="B532" s="7" t="s">
        <v>23</v>
      </c>
      <c r="C532" s="7" t="s">
        <v>86</v>
      </c>
      <c r="D532" s="7" t="s">
        <v>81</v>
      </c>
      <c r="E532" s="7" t="s">
        <v>121</v>
      </c>
      <c r="F532" s="7"/>
      <c r="G532" s="43">
        <f t="shared" si="207"/>
        <v>1800</v>
      </c>
      <c r="H532" s="43">
        <f t="shared" si="207"/>
        <v>250</v>
      </c>
      <c r="I532" s="43">
        <f>I533</f>
        <v>250</v>
      </c>
      <c r="J532" s="15"/>
      <c r="K532" s="2"/>
    </row>
    <row r="533" spans="1:12" s="1" customFormat="1" ht="12.75" customHeight="1" x14ac:dyDescent="0.2">
      <c r="A533" s="30" t="s">
        <v>124</v>
      </c>
      <c r="B533" s="7" t="s">
        <v>23</v>
      </c>
      <c r="C533" s="7" t="s">
        <v>86</v>
      </c>
      <c r="D533" s="7" t="s">
        <v>81</v>
      </c>
      <c r="E533" s="6" t="s">
        <v>125</v>
      </c>
      <c r="F533" s="7"/>
      <c r="G533" s="43">
        <f t="shared" si="207"/>
        <v>1800</v>
      </c>
      <c r="H533" s="43">
        <f t="shared" si="207"/>
        <v>250</v>
      </c>
      <c r="I533" s="43">
        <f>I534</f>
        <v>250</v>
      </c>
      <c r="J533" s="15"/>
      <c r="K533" s="2"/>
    </row>
    <row r="534" spans="1:12" s="1" customFormat="1" ht="25.5" customHeight="1" x14ac:dyDescent="0.2">
      <c r="A534" s="30" t="s">
        <v>160</v>
      </c>
      <c r="B534" s="7" t="s">
        <v>23</v>
      </c>
      <c r="C534" s="7" t="s">
        <v>86</v>
      </c>
      <c r="D534" s="7" t="s">
        <v>81</v>
      </c>
      <c r="E534" s="6" t="s">
        <v>125</v>
      </c>
      <c r="F534" s="7" t="s">
        <v>44</v>
      </c>
      <c r="G534" s="43">
        <v>1800</v>
      </c>
      <c r="H534" s="43">
        <v>250</v>
      </c>
      <c r="I534" s="43">
        <v>250</v>
      </c>
      <c r="J534" s="12"/>
      <c r="K534" s="2"/>
    </row>
    <row r="535" spans="1:12" s="1" customFormat="1" ht="12.75" customHeight="1" x14ac:dyDescent="0.2">
      <c r="A535" s="30" t="s">
        <v>4</v>
      </c>
      <c r="B535" s="7" t="s">
        <v>23</v>
      </c>
      <c r="C535" s="7" t="s">
        <v>85</v>
      </c>
      <c r="D535" s="7"/>
      <c r="E535" s="6"/>
      <c r="F535" s="7"/>
      <c r="G535" s="43">
        <f>G536</f>
        <v>20</v>
      </c>
      <c r="H535" s="43">
        <f t="shared" ref="H535:I538" si="208">H536</f>
        <v>0</v>
      </c>
      <c r="I535" s="43">
        <f t="shared" si="208"/>
        <v>0</v>
      </c>
      <c r="J535" s="12"/>
      <c r="K535" s="2"/>
    </row>
    <row r="536" spans="1:12" s="1" customFormat="1" ht="25.5" customHeight="1" x14ac:dyDescent="0.2">
      <c r="A536" s="30" t="s">
        <v>27</v>
      </c>
      <c r="B536" s="7" t="s">
        <v>23</v>
      </c>
      <c r="C536" s="7" t="s">
        <v>85</v>
      </c>
      <c r="D536" s="7" t="s">
        <v>86</v>
      </c>
      <c r="E536" s="6"/>
      <c r="F536" s="7"/>
      <c r="G536" s="43">
        <f>G538</f>
        <v>20</v>
      </c>
      <c r="H536" s="43">
        <f>H538</f>
        <v>0</v>
      </c>
      <c r="I536" s="43">
        <f>I538</f>
        <v>0</v>
      </c>
      <c r="J536" s="12"/>
      <c r="K536" s="2"/>
    </row>
    <row r="537" spans="1:12" s="1" customFormat="1" ht="38.25" customHeight="1" x14ac:dyDescent="0.2">
      <c r="A537" s="30" t="s">
        <v>399</v>
      </c>
      <c r="B537" s="7" t="s">
        <v>23</v>
      </c>
      <c r="C537" s="7" t="s">
        <v>85</v>
      </c>
      <c r="D537" s="7" t="s">
        <v>86</v>
      </c>
      <c r="E537" s="6" t="s">
        <v>114</v>
      </c>
      <c r="F537" s="7"/>
      <c r="G537" s="43">
        <f>G538</f>
        <v>20</v>
      </c>
      <c r="H537" s="43">
        <f t="shared" ref="H537:I537" si="209">H538</f>
        <v>0</v>
      </c>
      <c r="I537" s="43">
        <f t="shared" si="209"/>
        <v>0</v>
      </c>
      <c r="J537" s="12"/>
      <c r="K537" s="2"/>
    </row>
    <row r="538" spans="1:12" s="1" customFormat="1" ht="25.5" customHeight="1" x14ac:dyDescent="0.2">
      <c r="A538" s="30" t="s">
        <v>27</v>
      </c>
      <c r="B538" s="7" t="s">
        <v>23</v>
      </c>
      <c r="C538" s="7" t="s">
        <v>85</v>
      </c>
      <c r="D538" s="7" t="s">
        <v>86</v>
      </c>
      <c r="E538" s="6" t="s">
        <v>360</v>
      </c>
      <c r="F538" s="7"/>
      <c r="G538" s="43">
        <f>G539</f>
        <v>20</v>
      </c>
      <c r="H538" s="43">
        <f t="shared" si="208"/>
        <v>0</v>
      </c>
      <c r="I538" s="43">
        <f t="shared" si="208"/>
        <v>0</v>
      </c>
      <c r="J538" s="12"/>
      <c r="K538" s="2"/>
    </row>
    <row r="539" spans="1:12" s="1" customFormat="1" ht="25.5" customHeight="1" x14ac:dyDescent="0.2">
      <c r="A539" s="30" t="s">
        <v>160</v>
      </c>
      <c r="B539" s="7" t="s">
        <v>23</v>
      </c>
      <c r="C539" s="7" t="s">
        <v>85</v>
      </c>
      <c r="D539" s="7" t="s">
        <v>86</v>
      </c>
      <c r="E539" s="6" t="s">
        <v>360</v>
      </c>
      <c r="F539" s="7" t="s">
        <v>44</v>
      </c>
      <c r="G539" s="43">
        <v>20</v>
      </c>
      <c r="H539" s="43">
        <v>0</v>
      </c>
      <c r="I539" s="43">
        <v>0</v>
      </c>
      <c r="J539" s="12"/>
      <c r="K539" s="2"/>
    </row>
    <row r="540" spans="1:12" ht="12.75" customHeight="1" x14ac:dyDescent="0.2">
      <c r="A540" s="65" t="s">
        <v>37</v>
      </c>
      <c r="B540" s="66"/>
      <c r="C540" s="66"/>
      <c r="D540" s="66"/>
      <c r="E540" s="66"/>
      <c r="F540" s="66"/>
      <c r="G540" s="47">
        <f>G13+G43+G160+G243+G503</f>
        <v>714079.97380000004</v>
      </c>
      <c r="H540" s="47">
        <f>H13+H43+H160+H243+H503</f>
        <v>584985.005</v>
      </c>
      <c r="I540" s="47">
        <f>I13+I43+I160+I243+I503</f>
        <v>588163.85499999998</v>
      </c>
      <c r="J540" s="27"/>
      <c r="K540" s="9"/>
      <c r="L540" s="34"/>
    </row>
    <row r="541" spans="1:12" x14ac:dyDescent="0.2">
      <c r="A541" s="9"/>
      <c r="B541" s="17"/>
      <c r="C541" s="17"/>
      <c r="D541" s="17"/>
      <c r="E541" s="17"/>
      <c r="F541" s="17"/>
      <c r="G541" s="38"/>
      <c r="H541" s="38"/>
      <c r="I541" s="38"/>
    </row>
    <row r="542" spans="1:12" x14ac:dyDescent="0.2">
      <c r="A542" s="30" t="s">
        <v>256</v>
      </c>
      <c r="B542" s="7" t="s">
        <v>344</v>
      </c>
      <c r="C542" s="7" t="s">
        <v>343</v>
      </c>
      <c r="D542" s="7" t="s">
        <v>343</v>
      </c>
      <c r="E542" s="7" t="s">
        <v>280</v>
      </c>
      <c r="F542" s="7"/>
      <c r="G542" s="7"/>
      <c r="H542" s="42">
        <v>9000</v>
      </c>
      <c r="I542" s="43">
        <v>18700</v>
      </c>
      <c r="J542" s="28"/>
    </row>
    <row r="543" spans="1:12" x14ac:dyDescent="0.2">
      <c r="B543" s="5"/>
      <c r="C543" s="5"/>
      <c r="D543" s="5"/>
      <c r="E543" s="5"/>
      <c r="F543" s="5"/>
      <c r="G543" s="37"/>
      <c r="H543" s="37"/>
      <c r="I543" s="37"/>
    </row>
    <row r="544" spans="1:12" x14ac:dyDescent="0.2">
      <c r="B544" s="5"/>
      <c r="C544" s="5"/>
      <c r="D544" s="5"/>
      <c r="E544" s="5"/>
      <c r="F544" s="48" t="s">
        <v>345</v>
      </c>
      <c r="G544" s="49">
        <f>G540+G542</f>
        <v>714079.97380000004</v>
      </c>
      <c r="H544" s="49">
        <f t="shared" ref="H544:I544" si="210">H540+H542</f>
        <v>593985.005</v>
      </c>
      <c r="I544" s="49">
        <f t="shared" si="210"/>
        <v>606863.85499999998</v>
      </c>
    </row>
    <row r="545" spans="2:9" x14ac:dyDescent="0.2">
      <c r="B545" s="5"/>
      <c r="C545" s="5"/>
      <c r="D545" s="5"/>
      <c r="E545" s="5"/>
      <c r="F545" s="48" t="s">
        <v>346</v>
      </c>
      <c r="G545" s="50">
        <v>714080</v>
      </c>
      <c r="H545" s="49">
        <v>593985</v>
      </c>
      <c r="I545" s="49">
        <v>606863.9</v>
      </c>
    </row>
    <row r="546" spans="2:9" x14ac:dyDescent="0.2">
      <c r="B546" s="5"/>
      <c r="C546" s="5"/>
      <c r="D546" s="5"/>
      <c r="E546" s="5"/>
      <c r="F546" s="48" t="s">
        <v>347</v>
      </c>
      <c r="G546" s="50">
        <f>G545-G544</f>
        <v>2.6199999963864684E-2</v>
      </c>
      <c r="H546" s="50">
        <f t="shared" ref="H546:I546" si="211">H545-H544</f>
        <v>-5.0000000046566129E-3</v>
      </c>
      <c r="I546" s="50">
        <f t="shared" si="211"/>
        <v>4.5000000041909516E-2</v>
      </c>
    </row>
    <row r="547" spans="2:9" x14ac:dyDescent="0.2">
      <c r="B547" s="5"/>
      <c r="C547" s="5"/>
      <c r="D547" s="5"/>
      <c r="E547" s="5"/>
      <c r="F547" s="5"/>
      <c r="G547" s="37"/>
      <c r="H547" s="37"/>
      <c r="I547" s="37"/>
    </row>
    <row r="548" spans="2:9" x14ac:dyDescent="0.2">
      <c r="B548" s="5"/>
      <c r="C548" s="5"/>
      <c r="D548" s="5"/>
      <c r="E548" s="5"/>
      <c r="F548" s="5"/>
      <c r="G548" s="37"/>
      <c r="H548" s="37"/>
      <c r="I548" s="37"/>
    </row>
    <row r="549" spans="2:9" x14ac:dyDescent="0.2">
      <c r="B549" s="5"/>
      <c r="C549" s="5"/>
      <c r="D549" s="5"/>
      <c r="E549" s="5"/>
      <c r="F549" s="5"/>
      <c r="G549" s="37"/>
      <c r="H549" s="37"/>
      <c r="I549" s="37"/>
    </row>
    <row r="550" spans="2:9" x14ac:dyDescent="0.2">
      <c r="B550" s="5"/>
      <c r="C550" s="5"/>
      <c r="D550" s="5"/>
      <c r="E550" s="5"/>
      <c r="F550" s="5"/>
      <c r="G550" s="37"/>
      <c r="H550" s="37"/>
      <c r="I550" s="37"/>
    </row>
    <row r="551" spans="2:9" x14ac:dyDescent="0.2">
      <c r="B551" s="5"/>
      <c r="C551" s="5"/>
      <c r="D551" s="5"/>
      <c r="E551" s="5"/>
      <c r="F551" s="5"/>
      <c r="G551" s="37"/>
      <c r="H551" s="37"/>
      <c r="I551" s="37"/>
    </row>
    <row r="552" spans="2:9" x14ac:dyDescent="0.2">
      <c r="B552" s="5"/>
      <c r="C552" s="5"/>
      <c r="D552" s="5"/>
      <c r="E552" s="5"/>
      <c r="F552" s="5"/>
      <c r="G552" s="37"/>
      <c r="H552" s="37"/>
      <c r="I552" s="37"/>
    </row>
    <row r="553" spans="2:9" x14ac:dyDescent="0.2">
      <c r="B553" s="5"/>
      <c r="C553" s="5"/>
      <c r="D553" s="5"/>
      <c r="E553" s="5"/>
      <c r="F553" s="5"/>
      <c r="G553" s="37"/>
      <c r="H553" s="37"/>
      <c r="I553" s="37"/>
    </row>
    <row r="554" spans="2:9" x14ac:dyDescent="0.2">
      <c r="B554" s="5"/>
      <c r="C554" s="5"/>
      <c r="D554" s="5"/>
      <c r="E554" s="5"/>
      <c r="F554" s="5"/>
      <c r="G554" s="37"/>
      <c r="H554" s="37"/>
      <c r="I554" s="37"/>
    </row>
    <row r="555" spans="2:9" x14ac:dyDescent="0.2">
      <c r="B555" s="5"/>
      <c r="C555" s="5"/>
      <c r="D555" s="5"/>
      <c r="E555" s="5"/>
      <c r="F555" s="5"/>
      <c r="G555" s="37"/>
      <c r="H555" s="37"/>
      <c r="I555" s="37"/>
    </row>
    <row r="556" spans="2:9" x14ac:dyDescent="0.2">
      <c r="B556" s="5"/>
      <c r="C556" s="5"/>
      <c r="D556" s="5"/>
      <c r="E556" s="5"/>
      <c r="F556" s="5"/>
      <c r="G556" s="37"/>
      <c r="H556" s="37"/>
      <c r="I556" s="37"/>
    </row>
    <row r="557" spans="2:9" x14ac:dyDescent="0.2">
      <c r="B557" s="5"/>
      <c r="C557" s="5"/>
      <c r="D557" s="5"/>
      <c r="E557" s="5"/>
      <c r="F557" s="5"/>
      <c r="G557" s="37"/>
      <c r="H557" s="37"/>
      <c r="I557" s="37"/>
    </row>
    <row r="558" spans="2:9" x14ac:dyDescent="0.2">
      <c r="B558" s="5"/>
      <c r="C558" s="5"/>
      <c r="D558" s="5"/>
      <c r="E558" s="5"/>
      <c r="F558" s="5"/>
      <c r="G558" s="37"/>
      <c r="H558" s="37"/>
      <c r="I558" s="37"/>
    </row>
    <row r="559" spans="2:9" x14ac:dyDescent="0.2">
      <c r="B559" s="5"/>
      <c r="C559" s="5"/>
      <c r="D559" s="5"/>
      <c r="E559" s="5"/>
      <c r="F559" s="5"/>
      <c r="G559" s="37"/>
      <c r="H559" s="37"/>
      <c r="I559" s="37"/>
    </row>
    <row r="560" spans="2:9" x14ac:dyDescent="0.2">
      <c r="B560" s="5"/>
      <c r="C560" s="5"/>
      <c r="D560" s="5"/>
      <c r="E560" s="5"/>
      <c r="F560" s="5"/>
      <c r="G560" s="37"/>
      <c r="H560" s="37"/>
      <c r="I560" s="37"/>
    </row>
    <row r="561" spans="2:9" x14ac:dyDescent="0.2">
      <c r="B561" s="5"/>
      <c r="C561" s="5"/>
      <c r="D561" s="5"/>
      <c r="E561" s="5"/>
      <c r="F561" s="5"/>
      <c r="G561" s="37"/>
      <c r="H561" s="37"/>
      <c r="I561" s="37"/>
    </row>
    <row r="562" spans="2:9" x14ac:dyDescent="0.2">
      <c r="B562" s="5"/>
      <c r="C562" s="5"/>
      <c r="D562" s="5"/>
      <c r="E562" s="5"/>
      <c r="F562" s="5"/>
      <c r="G562" s="37"/>
      <c r="H562" s="37"/>
      <c r="I562" s="37"/>
    </row>
    <row r="563" spans="2:9" x14ac:dyDescent="0.2">
      <c r="B563" s="5"/>
      <c r="C563" s="5"/>
      <c r="D563" s="5"/>
      <c r="E563" s="5"/>
      <c r="F563" s="5"/>
      <c r="G563" s="37"/>
      <c r="H563" s="37"/>
      <c r="I563" s="37"/>
    </row>
    <row r="564" spans="2:9" x14ac:dyDescent="0.2">
      <c r="B564" s="5"/>
      <c r="C564" s="5"/>
      <c r="D564" s="5"/>
      <c r="E564" s="5"/>
      <c r="F564" s="5"/>
      <c r="G564" s="37"/>
      <c r="H564" s="37"/>
      <c r="I564" s="37"/>
    </row>
    <row r="565" spans="2:9" x14ac:dyDescent="0.2">
      <c r="B565" s="5"/>
      <c r="C565" s="5"/>
      <c r="D565" s="5"/>
      <c r="E565" s="5"/>
      <c r="F565" s="5"/>
      <c r="G565" s="37"/>
      <c r="H565" s="37"/>
      <c r="I565" s="37"/>
    </row>
    <row r="566" spans="2:9" x14ac:dyDescent="0.2">
      <c r="B566" s="5"/>
      <c r="C566" s="5"/>
      <c r="D566" s="5"/>
      <c r="E566" s="5"/>
      <c r="F566" s="5"/>
      <c r="G566" s="37"/>
      <c r="H566" s="37"/>
      <c r="I566" s="37"/>
    </row>
    <row r="567" spans="2:9" x14ac:dyDescent="0.2">
      <c r="B567" s="5"/>
      <c r="C567" s="5"/>
      <c r="D567" s="5"/>
      <c r="E567" s="5"/>
      <c r="F567" s="5"/>
      <c r="G567" s="37"/>
      <c r="H567" s="37"/>
      <c r="I567" s="37"/>
    </row>
    <row r="568" spans="2:9" x14ac:dyDescent="0.2">
      <c r="B568" s="5"/>
      <c r="C568" s="5"/>
      <c r="D568" s="5"/>
      <c r="E568" s="5"/>
      <c r="F568" s="5"/>
      <c r="G568" s="37"/>
      <c r="H568" s="37"/>
      <c r="I568" s="37"/>
    </row>
    <row r="569" spans="2:9" x14ac:dyDescent="0.2">
      <c r="B569" s="5"/>
      <c r="C569" s="5"/>
      <c r="D569" s="5"/>
      <c r="E569" s="5"/>
      <c r="F569" s="5"/>
      <c r="G569" s="37"/>
      <c r="H569" s="37"/>
      <c r="I569" s="37"/>
    </row>
    <row r="570" spans="2:9" x14ac:dyDescent="0.2">
      <c r="B570" s="5"/>
      <c r="C570" s="5"/>
      <c r="D570" s="5"/>
      <c r="E570" s="5"/>
      <c r="F570" s="5"/>
      <c r="G570" s="37"/>
      <c r="H570" s="37"/>
      <c r="I570" s="37"/>
    </row>
    <row r="571" spans="2:9" x14ac:dyDescent="0.2">
      <c r="B571" s="5"/>
      <c r="C571" s="5"/>
      <c r="D571" s="5"/>
      <c r="E571" s="5"/>
      <c r="F571" s="5"/>
      <c r="G571" s="37"/>
      <c r="H571" s="37"/>
      <c r="I571" s="37"/>
    </row>
    <row r="572" spans="2:9" x14ac:dyDescent="0.2">
      <c r="B572" s="5"/>
      <c r="C572" s="5"/>
      <c r="D572" s="5"/>
      <c r="E572" s="5"/>
      <c r="F572" s="5"/>
      <c r="G572" s="37"/>
      <c r="H572" s="37"/>
      <c r="I572" s="37"/>
    </row>
    <row r="573" spans="2:9" x14ac:dyDescent="0.2">
      <c r="B573" s="5"/>
      <c r="C573" s="5"/>
      <c r="D573" s="5"/>
      <c r="E573" s="5"/>
      <c r="F573" s="5"/>
      <c r="G573" s="37"/>
      <c r="H573" s="37"/>
      <c r="I573" s="37"/>
    </row>
    <row r="574" spans="2:9" x14ac:dyDescent="0.2">
      <c r="B574" s="5"/>
      <c r="C574" s="5"/>
      <c r="D574" s="5"/>
      <c r="E574" s="5"/>
      <c r="F574" s="5"/>
      <c r="G574" s="37"/>
      <c r="H574" s="37"/>
      <c r="I574" s="37"/>
    </row>
    <row r="575" spans="2:9" x14ac:dyDescent="0.2">
      <c r="B575" s="5"/>
      <c r="C575" s="5"/>
      <c r="D575" s="5"/>
      <c r="E575" s="5"/>
      <c r="F575" s="5"/>
      <c r="G575" s="37"/>
      <c r="H575" s="37"/>
      <c r="I575" s="37"/>
    </row>
    <row r="576" spans="2:9" x14ac:dyDescent="0.2">
      <c r="B576" s="5"/>
      <c r="C576" s="5"/>
      <c r="D576" s="5"/>
      <c r="E576" s="5"/>
      <c r="F576" s="5"/>
      <c r="G576" s="37"/>
      <c r="H576" s="37"/>
      <c r="I576" s="37"/>
    </row>
    <row r="577" spans="2:9" x14ac:dyDescent="0.2">
      <c r="B577" s="5"/>
      <c r="C577" s="5"/>
      <c r="D577" s="5"/>
      <c r="E577" s="5"/>
      <c r="F577" s="5"/>
      <c r="G577" s="37"/>
      <c r="H577" s="37"/>
      <c r="I577" s="37"/>
    </row>
    <row r="578" spans="2:9" x14ac:dyDescent="0.2">
      <c r="B578" s="5"/>
      <c r="C578" s="5"/>
      <c r="D578" s="5"/>
      <c r="E578" s="5"/>
      <c r="F578" s="5"/>
      <c r="G578" s="37"/>
      <c r="H578" s="37"/>
      <c r="I578" s="37"/>
    </row>
    <row r="579" spans="2:9" x14ac:dyDescent="0.2">
      <c r="B579" s="5"/>
      <c r="C579" s="5"/>
      <c r="D579" s="5"/>
      <c r="E579" s="5"/>
      <c r="F579" s="5"/>
      <c r="G579" s="37"/>
      <c r="H579" s="37"/>
      <c r="I579" s="37"/>
    </row>
    <row r="580" spans="2:9" x14ac:dyDescent="0.2">
      <c r="B580" s="5"/>
      <c r="C580" s="5"/>
      <c r="D580" s="5"/>
      <c r="E580" s="5"/>
      <c r="F580" s="5"/>
      <c r="G580" s="37"/>
      <c r="H580" s="37"/>
      <c r="I580" s="37"/>
    </row>
    <row r="581" spans="2:9" x14ac:dyDescent="0.2">
      <c r="B581" s="5"/>
      <c r="C581" s="5"/>
      <c r="D581" s="5"/>
      <c r="E581" s="5"/>
      <c r="F581" s="5"/>
      <c r="G581" s="37"/>
      <c r="H581" s="37"/>
      <c r="I581" s="37"/>
    </row>
    <row r="582" spans="2:9" x14ac:dyDescent="0.2">
      <c r="B582" s="5"/>
      <c r="C582" s="5"/>
      <c r="D582" s="5"/>
      <c r="E582" s="5"/>
      <c r="F582" s="5"/>
      <c r="G582" s="37"/>
      <c r="H582" s="37"/>
      <c r="I582" s="37"/>
    </row>
    <row r="583" spans="2:9" x14ac:dyDescent="0.2">
      <c r="B583" s="5"/>
      <c r="C583" s="5"/>
      <c r="D583" s="5"/>
      <c r="E583" s="5"/>
      <c r="F583" s="5"/>
      <c r="G583" s="37"/>
      <c r="H583" s="37"/>
      <c r="I583" s="37"/>
    </row>
    <row r="584" spans="2:9" x14ac:dyDescent="0.2">
      <c r="B584" s="5"/>
      <c r="C584" s="5"/>
      <c r="D584" s="5"/>
      <c r="E584" s="5"/>
      <c r="F584" s="5"/>
      <c r="G584" s="37"/>
      <c r="H584" s="37"/>
      <c r="I584" s="37"/>
    </row>
    <row r="585" spans="2:9" x14ac:dyDescent="0.2">
      <c r="B585" s="5"/>
      <c r="C585" s="5"/>
      <c r="D585" s="5"/>
      <c r="E585" s="5"/>
      <c r="F585" s="5"/>
      <c r="G585" s="37"/>
      <c r="H585" s="37"/>
      <c r="I585" s="37"/>
    </row>
    <row r="586" spans="2:9" x14ac:dyDescent="0.2">
      <c r="B586" s="5"/>
      <c r="C586" s="5"/>
      <c r="D586" s="5"/>
      <c r="E586" s="5"/>
      <c r="F586" s="5"/>
      <c r="G586" s="37"/>
      <c r="H586" s="37"/>
      <c r="I586" s="37"/>
    </row>
    <row r="587" spans="2:9" x14ac:dyDescent="0.2">
      <c r="B587" s="5"/>
      <c r="C587" s="5"/>
      <c r="D587" s="5"/>
      <c r="E587" s="5"/>
      <c r="F587" s="5"/>
      <c r="G587" s="37"/>
      <c r="H587" s="37"/>
      <c r="I587" s="37"/>
    </row>
    <row r="588" spans="2:9" x14ac:dyDescent="0.2">
      <c r="B588" s="5"/>
      <c r="C588" s="5"/>
      <c r="D588" s="5"/>
      <c r="E588" s="5"/>
      <c r="F588" s="5"/>
      <c r="G588" s="37"/>
      <c r="H588" s="37"/>
      <c r="I588" s="37"/>
    </row>
    <row r="589" spans="2:9" x14ac:dyDescent="0.2">
      <c r="B589" s="5"/>
      <c r="C589" s="5"/>
      <c r="D589" s="5"/>
      <c r="E589" s="5"/>
      <c r="F589" s="5"/>
      <c r="G589" s="37"/>
      <c r="H589" s="37"/>
      <c r="I589" s="37"/>
    </row>
    <row r="590" spans="2:9" x14ac:dyDescent="0.2">
      <c r="B590" s="5"/>
      <c r="C590" s="5"/>
      <c r="D590" s="5"/>
      <c r="E590" s="5"/>
      <c r="F590" s="5"/>
      <c r="G590" s="37"/>
      <c r="H590" s="37"/>
      <c r="I590" s="37"/>
    </row>
    <row r="591" spans="2:9" x14ac:dyDescent="0.2">
      <c r="B591" s="5"/>
      <c r="C591" s="5"/>
      <c r="D591" s="5"/>
      <c r="E591" s="5"/>
      <c r="F591" s="5"/>
      <c r="G591" s="37"/>
      <c r="H591" s="37"/>
      <c r="I591" s="37"/>
    </row>
    <row r="592" spans="2:9" x14ac:dyDescent="0.2">
      <c r="B592" s="5"/>
      <c r="C592" s="5"/>
      <c r="D592" s="5"/>
      <c r="E592" s="5"/>
      <c r="F592" s="5"/>
      <c r="G592" s="37"/>
      <c r="H592" s="37"/>
      <c r="I592" s="37"/>
    </row>
    <row r="593" spans="2:9" x14ac:dyDescent="0.2">
      <c r="B593" s="5"/>
      <c r="C593" s="5"/>
      <c r="D593" s="5"/>
      <c r="E593" s="5"/>
      <c r="F593" s="5"/>
      <c r="G593" s="37"/>
      <c r="H593" s="37"/>
      <c r="I593" s="37"/>
    </row>
    <row r="594" spans="2:9" x14ac:dyDescent="0.2">
      <c r="B594" s="5"/>
      <c r="C594" s="5"/>
      <c r="D594" s="5"/>
      <c r="E594" s="5"/>
      <c r="F594" s="5"/>
      <c r="G594" s="37"/>
      <c r="H594" s="37"/>
      <c r="I594" s="37"/>
    </row>
    <row r="595" spans="2:9" x14ac:dyDescent="0.2">
      <c r="B595" s="5"/>
      <c r="C595" s="5"/>
      <c r="D595" s="5"/>
      <c r="E595" s="5"/>
      <c r="F595" s="5"/>
      <c r="G595" s="37"/>
      <c r="H595" s="37"/>
      <c r="I595" s="37"/>
    </row>
    <row r="596" spans="2:9" x14ac:dyDescent="0.2">
      <c r="B596" s="5"/>
      <c r="C596" s="5"/>
      <c r="D596" s="5"/>
      <c r="E596" s="5"/>
      <c r="F596" s="5"/>
      <c r="G596" s="37"/>
      <c r="H596" s="37"/>
      <c r="I596" s="37"/>
    </row>
    <row r="597" spans="2:9" x14ac:dyDescent="0.2">
      <c r="B597" s="5"/>
      <c r="C597" s="5"/>
      <c r="D597" s="5"/>
      <c r="E597" s="5"/>
      <c r="F597" s="5"/>
      <c r="G597" s="37"/>
      <c r="H597" s="37"/>
      <c r="I597" s="37"/>
    </row>
    <row r="598" spans="2:9" x14ac:dyDescent="0.2">
      <c r="B598" s="5"/>
      <c r="C598" s="5"/>
      <c r="D598" s="5"/>
      <c r="E598" s="5"/>
      <c r="F598" s="5"/>
      <c r="G598" s="37"/>
      <c r="H598" s="37"/>
      <c r="I598" s="37"/>
    </row>
    <row r="599" spans="2:9" x14ac:dyDescent="0.2">
      <c r="B599" s="5"/>
      <c r="C599" s="5"/>
      <c r="D599" s="5"/>
      <c r="E599" s="5"/>
      <c r="F599" s="5"/>
      <c r="G599" s="37"/>
      <c r="H599" s="37"/>
      <c r="I599" s="37"/>
    </row>
    <row r="600" spans="2:9" x14ac:dyDescent="0.2">
      <c r="B600" s="5"/>
      <c r="C600" s="5"/>
      <c r="D600" s="5"/>
      <c r="E600" s="5"/>
      <c r="F600" s="5"/>
      <c r="G600" s="37"/>
      <c r="H600" s="37"/>
      <c r="I600" s="37"/>
    </row>
    <row r="601" spans="2:9" x14ac:dyDescent="0.2">
      <c r="B601" s="5"/>
      <c r="C601" s="5"/>
      <c r="D601" s="5"/>
      <c r="E601" s="5"/>
      <c r="F601" s="5"/>
      <c r="G601" s="37"/>
      <c r="H601" s="37"/>
      <c r="I601" s="37"/>
    </row>
    <row r="602" spans="2:9" x14ac:dyDescent="0.2">
      <c r="B602" s="5"/>
      <c r="C602" s="5"/>
      <c r="D602" s="5"/>
      <c r="E602" s="5"/>
      <c r="F602" s="5"/>
      <c r="G602" s="37"/>
      <c r="H602" s="37"/>
      <c r="I602" s="37"/>
    </row>
    <row r="603" spans="2:9" x14ac:dyDescent="0.2">
      <c r="B603" s="5"/>
      <c r="C603" s="5"/>
      <c r="D603" s="5"/>
      <c r="E603" s="5"/>
      <c r="F603" s="5"/>
      <c r="G603" s="37"/>
      <c r="H603" s="37"/>
      <c r="I603" s="37"/>
    </row>
    <row r="604" spans="2:9" x14ac:dyDescent="0.2">
      <c r="B604" s="5"/>
      <c r="C604" s="5"/>
      <c r="D604" s="5"/>
      <c r="E604" s="5"/>
      <c r="F604" s="5"/>
      <c r="G604" s="37"/>
      <c r="H604" s="37"/>
      <c r="I604" s="37"/>
    </row>
    <row r="605" spans="2:9" x14ac:dyDescent="0.2">
      <c r="B605" s="5"/>
      <c r="C605" s="5"/>
      <c r="D605" s="5"/>
      <c r="E605" s="5"/>
      <c r="F605" s="5"/>
      <c r="G605" s="37"/>
      <c r="H605" s="37"/>
      <c r="I605" s="37"/>
    </row>
    <row r="606" spans="2:9" x14ac:dyDescent="0.2">
      <c r="B606" s="5"/>
      <c r="C606" s="5"/>
      <c r="D606" s="5"/>
      <c r="E606" s="5"/>
      <c r="F606" s="5"/>
      <c r="G606" s="37"/>
      <c r="H606" s="37"/>
      <c r="I606" s="37"/>
    </row>
    <row r="607" spans="2:9" x14ac:dyDescent="0.2">
      <c r="B607" s="5"/>
      <c r="C607" s="5"/>
      <c r="D607" s="5"/>
      <c r="E607" s="5"/>
      <c r="F607" s="5"/>
      <c r="G607" s="37"/>
      <c r="H607" s="37"/>
      <c r="I607" s="37"/>
    </row>
    <row r="608" spans="2:9" x14ac:dyDescent="0.2">
      <c r="B608" s="5"/>
      <c r="C608" s="5"/>
      <c r="D608" s="5"/>
      <c r="E608" s="5"/>
      <c r="F608" s="5"/>
      <c r="G608" s="37"/>
      <c r="H608" s="37"/>
      <c r="I608" s="37"/>
    </row>
    <row r="609" spans="2:9" x14ac:dyDescent="0.2">
      <c r="B609" s="5"/>
      <c r="C609" s="5"/>
      <c r="D609" s="5"/>
      <c r="E609" s="5"/>
      <c r="F609" s="5"/>
      <c r="G609" s="37"/>
      <c r="H609" s="37"/>
      <c r="I609" s="37"/>
    </row>
    <row r="610" spans="2:9" x14ac:dyDescent="0.2">
      <c r="B610" s="5"/>
      <c r="C610" s="5"/>
      <c r="D610" s="5"/>
      <c r="E610" s="5"/>
      <c r="F610" s="5"/>
      <c r="G610" s="37"/>
      <c r="H610" s="37"/>
      <c r="I610" s="37"/>
    </row>
    <row r="611" spans="2:9" x14ac:dyDescent="0.2">
      <c r="B611" s="5"/>
      <c r="C611" s="5"/>
      <c r="D611" s="5"/>
      <c r="E611" s="5"/>
      <c r="F611" s="5"/>
      <c r="G611" s="37"/>
      <c r="H611" s="37"/>
      <c r="I611" s="37"/>
    </row>
    <row r="612" spans="2:9" x14ac:dyDescent="0.2">
      <c r="B612" s="5"/>
      <c r="C612" s="5"/>
      <c r="D612" s="5"/>
      <c r="E612" s="5"/>
      <c r="F612" s="5"/>
      <c r="G612" s="37"/>
      <c r="H612" s="37"/>
      <c r="I612" s="37"/>
    </row>
    <row r="613" spans="2:9" x14ac:dyDescent="0.2">
      <c r="B613" s="5"/>
      <c r="C613" s="5"/>
      <c r="D613" s="5"/>
      <c r="E613" s="5"/>
      <c r="F613" s="5"/>
      <c r="G613" s="37"/>
      <c r="H613" s="37"/>
      <c r="I613" s="37"/>
    </row>
    <row r="614" spans="2:9" x14ac:dyDescent="0.2">
      <c r="B614" s="5"/>
      <c r="C614" s="5"/>
      <c r="D614" s="5"/>
      <c r="E614" s="5"/>
      <c r="F614" s="5"/>
      <c r="G614" s="37"/>
      <c r="H614" s="37"/>
      <c r="I614" s="37"/>
    </row>
    <row r="615" spans="2:9" x14ac:dyDescent="0.2">
      <c r="B615" s="5"/>
      <c r="C615" s="5"/>
      <c r="D615" s="5"/>
      <c r="E615" s="5"/>
      <c r="F615" s="5"/>
      <c r="G615" s="37"/>
      <c r="H615" s="37"/>
      <c r="I615" s="37"/>
    </row>
    <row r="616" spans="2:9" x14ac:dyDescent="0.2">
      <c r="B616" s="5"/>
      <c r="C616" s="5"/>
      <c r="D616" s="5"/>
      <c r="E616" s="5"/>
      <c r="F616" s="5"/>
      <c r="G616" s="37"/>
      <c r="H616" s="37"/>
      <c r="I616" s="37"/>
    </row>
    <row r="617" spans="2:9" x14ac:dyDescent="0.2">
      <c r="B617" s="5"/>
      <c r="C617" s="5"/>
      <c r="D617" s="5"/>
      <c r="E617" s="5"/>
      <c r="F617" s="5"/>
      <c r="G617" s="37"/>
      <c r="H617" s="37"/>
      <c r="I617" s="37"/>
    </row>
    <row r="618" spans="2:9" x14ac:dyDescent="0.2">
      <c r="B618" s="5"/>
      <c r="C618" s="5"/>
      <c r="D618" s="5"/>
      <c r="E618" s="5"/>
      <c r="F618" s="5"/>
      <c r="G618" s="37"/>
      <c r="H618" s="37"/>
      <c r="I618" s="37"/>
    </row>
    <row r="619" spans="2:9" x14ac:dyDescent="0.2">
      <c r="B619" s="5"/>
      <c r="C619" s="5"/>
      <c r="D619" s="5"/>
      <c r="E619" s="5"/>
      <c r="F619" s="5"/>
      <c r="G619" s="37"/>
      <c r="H619" s="37"/>
      <c r="I619" s="37"/>
    </row>
    <row r="620" spans="2:9" x14ac:dyDescent="0.2">
      <c r="B620" s="5"/>
      <c r="C620" s="5"/>
      <c r="D620" s="5"/>
      <c r="E620" s="5"/>
      <c r="F620" s="5"/>
      <c r="G620" s="37"/>
      <c r="H620" s="37"/>
      <c r="I620" s="37"/>
    </row>
    <row r="621" spans="2:9" x14ac:dyDescent="0.2">
      <c r="B621" s="5"/>
      <c r="C621" s="5"/>
      <c r="D621" s="5"/>
      <c r="E621" s="5"/>
      <c r="F621" s="5"/>
      <c r="G621" s="37"/>
      <c r="H621" s="37"/>
      <c r="I621" s="37"/>
    </row>
    <row r="622" spans="2:9" x14ac:dyDescent="0.2">
      <c r="B622" s="5"/>
      <c r="C622" s="5"/>
      <c r="D622" s="5"/>
      <c r="E622" s="5"/>
      <c r="F622" s="5"/>
      <c r="G622" s="37"/>
      <c r="H622" s="37"/>
      <c r="I622" s="37"/>
    </row>
    <row r="623" spans="2:9" x14ac:dyDescent="0.2">
      <c r="B623" s="5"/>
      <c r="C623" s="5"/>
      <c r="D623" s="5"/>
      <c r="E623" s="5"/>
      <c r="F623" s="5"/>
      <c r="G623" s="37"/>
      <c r="H623" s="37"/>
      <c r="I623" s="37"/>
    </row>
    <row r="624" spans="2:9" x14ac:dyDescent="0.2">
      <c r="B624" s="5"/>
      <c r="C624" s="5"/>
      <c r="D624" s="5"/>
      <c r="E624" s="5"/>
      <c r="F624" s="5"/>
      <c r="G624" s="37"/>
      <c r="H624" s="37"/>
      <c r="I624" s="37"/>
    </row>
    <row r="625" spans="2:9" x14ac:dyDescent="0.2">
      <c r="B625" s="5"/>
      <c r="C625" s="5"/>
      <c r="D625" s="5"/>
      <c r="E625" s="5"/>
      <c r="F625" s="5"/>
      <c r="G625" s="37"/>
      <c r="H625" s="37"/>
      <c r="I625" s="37"/>
    </row>
    <row r="626" spans="2:9" x14ac:dyDescent="0.2">
      <c r="B626" s="5"/>
      <c r="C626" s="5"/>
      <c r="D626" s="5"/>
      <c r="E626" s="5"/>
      <c r="F626" s="5"/>
      <c r="G626" s="37"/>
      <c r="H626" s="37"/>
      <c r="I626" s="37"/>
    </row>
    <row r="627" spans="2:9" x14ac:dyDescent="0.2">
      <c r="B627" s="5"/>
      <c r="C627" s="5"/>
      <c r="D627" s="5"/>
      <c r="E627" s="5"/>
      <c r="F627" s="5"/>
      <c r="G627" s="37"/>
      <c r="H627" s="37"/>
      <c r="I627" s="37"/>
    </row>
    <row r="628" spans="2:9" x14ac:dyDescent="0.2">
      <c r="B628" s="5"/>
      <c r="C628" s="5"/>
      <c r="D628" s="5"/>
      <c r="E628" s="5"/>
      <c r="F628" s="5"/>
      <c r="G628" s="37"/>
      <c r="H628" s="37"/>
      <c r="I628" s="37"/>
    </row>
    <row r="629" spans="2:9" x14ac:dyDescent="0.2">
      <c r="B629" s="5"/>
      <c r="C629" s="5"/>
      <c r="D629" s="5"/>
      <c r="E629" s="5"/>
      <c r="F629" s="5"/>
      <c r="G629" s="37"/>
      <c r="H629" s="37"/>
      <c r="I629" s="37"/>
    </row>
    <row r="630" spans="2:9" x14ac:dyDescent="0.2">
      <c r="B630" s="5"/>
      <c r="C630" s="5"/>
      <c r="D630" s="5"/>
      <c r="E630" s="5"/>
      <c r="F630" s="5"/>
      <c r="G630" s="37"/>
      <c r="H630" s="37"/>
      <c r="I630" s="37"/>
    </row>
    <row r="631" spans="2:9" x14ac:dyDescent="0.2">
      <c r="B631" s="5"/>
      <c r="C631" s="5"/>
      <c r="D631" s="5"/>
      <c r="E631" s="5"/>
      <c r="F631" s="5"/>
      <c r="G631" s="37"/>
      <c r="H631" s="37"/>
      <c r="I631" s="37"/>
    </row>
    <row r="632" spans="2:9" x14ac:dyDescent="0.2">
      <c r="B632" s="5"/>
      <c r="C632" s="5"/>
      <c r="D632" s="5"/>
      <c r="E632" s="5"/>
      <c r="F632" s="5"/>
      <c r="G632" s="37"/>
      <c r="H632" s="37"/>
      <c r="I632" s="37"/>
    </row>
    <row r="633" spans="2:9" x14ac:dyDescent="0.2">
      <c r="B633" s="5"/>
      <c r="C633" s="5"/>
      <c r="D633" s="5"/>
      <c r="E633" s="5"/>
      <c r="F633" s="5"/>
      <c r="G633" s="37"/>
      <c r="H633" s="37"/>
      <c r="I633" s="37"/>
    </row>
    <row r="634" spans="2:9" x14ac:dyDescent="0.2">
      <c r="B634" s="5"/>
      <c r="C634" s="5"/>
      <c r="D634" s="5"/>
      <c r="E634" s="5"/>
      <c r="F634" s="5"/>
      <c r="G634" s="37"/>
      <c r="H634" s="37"/>
      <c r="I634" s="37"/>
    </row>
    <row r="635" spans="2:9" x14ac:dyDescent="0.2">
      <c r="B635" s="5"/>
      <c r="C635" s="5"/>
      <c r="D635" s="5"/>
      <c r="E635" s="5"/>
      <c r="F635" s="5"/>
      <c r="G635" s="37"/>
      <c r="H635" s="37"/>
      <c r="I635" s="37"/>
    </row>
    <row r="636" spans="2:9" x14ac:dyDescent="0.2">
      <c r="B636" s="5"/>
      <c r="C636" s="5"/>
      <c r="D636" s="5"/>
      <c r="E636" s="5"/>
      <c r="F636" s="5"/>
      <c r="G636" s="37"/>
      <c r="H636" s="37"/>
      <c r="I636" s="37"/>
    </row>
    <row r="637" spans="2:9" x14ac:dyDescent="0.2">
      <c r="B637" s="5"/>
      <c r="C637" s="5"/>
      <c r="D637" s="5"/>
      <c r="E637" s="5"/>
      <c r="F637" s="5"/>
      <c r="G637" s="37"/>
      <c r="H637" s="37"/>
      <c r="I637" s="37"/>
    </row>
    <row r="638" spans="2:9" x14ac:dyDescent="0.2">
      <c r="B638" s="5"/>
      <c r="C638" s="5"/>
      <c r="D638" s="5"/>
      <c r="E638" s="5"/>
      <c r="F638" s="5"/>
      <c r="G638" s="37"/>
      <c r="H638" s="37"/>
      <c r="I638" s="37"/>
    </row>
    <row r="639" spans="2:9" x14ac:dyDescent="0.2">
      <c r="B639" s="5"/>
      <c r="C639" s="5"/>
      <c r="D639" s="5"/>
      <c r="E639" s="5"/>
      <c r="F639" s="5"/>
      <c r="G639" s="37"/>
      <c r="H639" s="37"/>
      <c r="I639" s="37"/>
    </row>
    <row r="640" spans="2:9" x14ac:dyDescent="0.2">
      <c r="B640" s="5"/>
      <c r="C640" s="5"/>
      <c r="D640" s="5"/>
      <c r="E640" s="5"/>
      <c r="F640" s="5"/>
      <c r="G640" s="37"/>
      <c r="H640" s="37"/>
      <c r="I640" s="37"/>
    </row>
    <row r="641" spans="2:9" x14ac:dyDescent="0.2">
      <c r="B641" s="5"/>
      <c r="C641" s="5"/>
      <c r="D641" s="5"/>
      <c r="E641" s="5"/>
      <c r="F641" s="5"/>
      <c r="G641" s="37"/>
      <c r="H641" s="37"/>
      <c r="I641" s="37"/>
    </row>
    <row r="642" spans="2:9" x14ac:dyDescent="0.2">
      <c r="B642" s="5"/>
      <c r="C642" s="5"/>
      <c r="D642" s="5"/>
      <c r="E642" s="5"/>
      <c r="F642" s="5"/>
      <c r="G642" s="37"/>
      <c r="H642" s="37"/>
      <c r="I642" s="37"/>
    </row>
    <row r="643" spans="2:9" x14ac:dyDescent="0.2">
      <c r="B643" s="5"/>
      <c r="C643" s="5"/>
      <c r="D643" s="5"/>
      <c r="E643" s="5"/>
      <c r="F643" s="5"/>
      <c r="G643" s="37"/>
      <c r="H643" s="37"/>
      <c r="I643" s="37"/>
    </row>
    <row r="644" spans="2:9" x14ac:dyDescent="0.2">
      <c r="B644" s="5"/>
      <c r="C644" s="5"/>
      <c r="D644" s="5"/>
      <c r="E644" s="5"/>
      <c r="F644" s="5"/>
      <c r="G644" s="37"/>
      <c r="H644" s="37"/>
      <c r="I644" s="37"/>
    </row>
    <row r="645" spans="2:9" x14ac:dyDescent="0.2">
      <c r="B645" s="5"/>
      <c r="C645" s="5"/>
      <c r="D645" s="5"/>
      <c r="E645" s="5"/>
      <c r="F645" s="5"/>
      <c r="G645" s="37"/>
      <c r="H645" s="37"/>
      <c r="I645" s="37"/>
    </row>
    <row r="646" spans="2:9" x14ac:dyDescent="0.2">
      <c r="B646" s="5"/>
      <c r="C646" s="5"/>
      <c r="D646" s="5"/>
      <c r="E646" s="5"/>
      <c r="F646" s="5"/>
      <c r="G646" s="37"/>
      <c r="H646" s="37"/>
      <c r="I646" s="37"/>
    </row>
    <row r="647" spans="2:9" x14ac:dyDescent="0.2">
      <c r="B647" s="5"/>
      <c r="C647" s="5"/>
      <c r="D647" s="5"/>
      <c r="E647" s="5"/>
      <c r="F647" s="5"/>
      <c r="G647" s="37"/>
      <c r="H647" s="37"/>
      <c r="I647" s="37"/>
    </row>
    <row r="648" spans="2:9" x14ac:dyDescent="0.2">
      <c r="B648" s="5"/>
      <c r="C648" s="5"/>
      <c r="D648" s="5"/>
      <c r="E648" s="5"/>
      <c r="F648" s="5"/>
      <c r="G648" s="37"/>
      <c r="H648" s="37"/>
      <c r="I648" s="37"/>
    </row>
    <row r="649" spans="2:9" x14ac:dyDescent="0.2">
      <c r="B649" s="5"/>
      <c r="C649" s="5"/>
      <c r="D649" s="5"/>
      <c r="E649" s="5"/>
      <c r="F649" s="5"/>
      <c r="G649" s="37"/>
      <c r="H649" s="37"/>
      <c r="I649" s="37"/>
    </row>
    <row r="650" spans="2:9" x14ac:dyDescent="0.2">
      <c r="B650" s="5"/>
      <c r="C650" s="5"/>
      <c r="D650" s="5"/>
      <c r="E650" s="5"/>
      <c r="F650" s="5"/>
      <c r="G650" s="37"/>
      <c r="H650" s="37"/>
      <c r="I650" s="37"/>
    </row>
    <row r="651" spans="2:9" x14ac:dyDescent="0.2">
      <c r="B651" s="5"/>
      <c r="C651" s="5"/>
      <c r="D651" s="5"/>
      <c r="E651" s="5"/>
      <c r="F651" s="5"/>
      <c r="G651" s="37"/>
      <c r="H651" s="37"/>
      <c r="I651" s="37"/>
    </row>
    <row r="652" spans="2:9" x14ac:dyDescent="0.2">
      <c r="B652" s="5"/>
      <c r="C652" s="5"/>
      <c r="D652" s="5"/>
      <c r="E652" s="5"/>
      <c r="F652" s="5"/>
      <c r="G652" s="37"/>
      <c r="H652" s="37"/>
      <c r="I652" s="37"/>
    </row>
    <row r="653" spans="2:9" x14ac:dyDescent="0.2">
      <c r="B653" s="5"/>
      <c r="C653" s="5"/>
      <c r="D653" s="5"/>
      <c r="E653" s="5"/>
      <c r="F653" s="5"/>
      <c r="G653" s="37"/>
      <c r="H653" s="37"/>
      <c r="I653" s="37"/>
    </row>
    <row r="654" spans="2:9" x14ac:dyDescent="0.2">
      <c r="B654" s="5"/>
      <c r="C654" s="5"/>
      <c r="D654" s="5"/>
      <c r="E654" s="5"/>
      <c r="F654" s="5"/>
      <c r="G654" s="37"/>
      <c r="H654" s="37"/>
      <c r="I654" s="37"/>
    </row>
    <row r="655" spans="2:9" x14ac:dyDescent="0.2">
      <c r="B655" s="5"/>
      <c r="C655" s="5"/>
      <c r="D655" s="5"/>
      <c r="E655" s="5"/>
      <c r="F655" s="5"/>
      <c r="G655" s="37"/>
      <c r="H655" s="37"/>
      <c r="I655" s="37"/>
    </row>
    <row r="656" spans="2:9" x14ac:dyDescent="0.2">
      <c r="B656" s="5"/>
      <c r="C656" s="5"/>
      <c r="D656" s="5"/>
      <c r="E656" s="5"/>
      <c r="F656" s="5"/>
      <c r="G656" s="37"/>
      <c r="H656" s="37"/>
      <c r="I656" s="37"/>
    </row>
    <row r="657" spans="2:9" x14ac:dyDescent="0.2">
      <c r="B657" s="5"/>
      <c r="C657" s="5"/>
      <c r="D657" s="5"/>
      <c r="E657" s="5"/>
      <c r="F657" s="5"/>
      <c r="G657" s="37"/>
      <c r="H657" s="37"/>
      <c r="I657" s="37"/>
    </row>
    <row r="658" spans="2:9" x14ac:dyDescent="0.2">
      <c r="B658" s="5"/>
      <c r="C658" s="5"/>
      <c r="D658" s="5"/>
      <c r="E658" s="5"/>
      <c r="F658" s="5"/>
      <c r="G658" s="37"/>
      <c r="H658" s="37"/>
      <c r="I658" s="37"/>
    </row>
    <row r="659" spans="2:9" x14ac:dyDescent="0.2">
      <c r="B659" s="5"/>
      <c r="C659" s="5"/>
      <c r="D659" s="5"/>
      <c r="E659" s="5"/>
      <c r="F659" s="5"/>
      <c r="G659" s="37"/>
      <c r="H659" s="37"/>
      <c r="I659" s="37"/>
    </row>
    <row r="660" spans="2:9" x14ac:dyDescent="0.2">
      <c r="B660" s="5"/>
      <c r="C660" s="5"/>
      <c r="D660" s="5"/>
      <c r="E660" s="5"/>
      <c r="F660" s="5"/>
      <c r="G660" s="37"/>
      <c r="H660" s="37"/>
      <c r="I660" s="37"/>
    </row>
    <row r="661" spans="2:9" x14ac:dyDescent="0.2">
      <c r="B661" s="5"/>
      <c r="C661" s="5"/>
      <c r="D661" s="5"/>
      <c r="E661" s="5"/>
      <c r="F661" s="5"/>
      <c r="G661" s="37"/>
      <c r="H661" s="37"/>
      <c r="I661" s="37"/>
    </row>
    <row r="662" spans="2:9" x14ac:dyDescent="0.2">
      <c r="B662" s="5"/>
      <c r="C662" s="5"/>
      <c r="D662" s="5"/>
      <c r="E662" s="5"/>
      <c r="F662" s="5"/>
      <c r="G662" s="37"/>
      <c r="H662" s="37"/>
      <c r="I662" s="37"/>
    </row>
    <row r="663" spans="2:9" x14ac:dyDescent="0.2">
      <c r="B663" s="5"/>
      <c r="C663" s="5"/>
      <c r="D663" s="5"/>
      <c r="E663" s="5"/>
      <c r="F663" s="5"/>
      <c r="G663" s="37"/>
      <c r="H663" s="37"/>
      <c r="I663" s="37"/>
    </row>
    <row r="664" spans="2:9" x14ac:dyDescent="0.2">
      <c r="B664" s="5"/>
      <c r="C664" s="5"/>
      <c r="D664" s="5"/>
      <c r="E664" s="5"/>
      <c r="F664" s="5"/>
      <c r="G664" s="37"/>
      <c r="H664" s="37"/>
      <c r="I664" s="37"/>
    </row>
    <row r="665" spans="2:9" x14ac:dyDescent="0.2">
      <c r="B665" s="5"/>
      <c r="C665" s="5"/>
      <c r="D665" s="5"/>
      <c r="E665" s="5"/>
      <c r="F665" s="5"/>
      <c r="G665" s="37"/>
      <c r="H665" s="37"/>
      <c r="I665" s="37"/>
    </row>
    <row r="666" spans="2:9" x14ac:dyDescent="0.2">
      <c r="B666" s="5"/>
      <c r="C666" s="5"/>
      <c r="D666" s="5"/>
      <c r="E666" s="5"/>
      <c r="F666" s="5"/>
      <c r="G666" s="37"/>
      <c r="H666" s="37"/>
      <c r="I666" s="37"/>
    </row>
    <row r="667" spans="2:9" x14ac:dyDescent="0.2">
      <c r="B667" s="5"/>
      <c r="C667" s="5"/>
      <c r="D667" s="5"/>
      <c r="E667" s="5"/>
      <c r="F667" s="5"/>
      <c r="G667" s="37"/>
      <c r="H667" s="37"/>
      <c r="I667" s="37"/>
    </row>
    <row r="668" spans="2:9" x14ac:dyDescent="0.2">
      <c r="B668" s="5"/>
      <c r="C668" s="5"/>
      <c r="D668" s="5"/>
      <c r="E668" s="5"/>
      <c r="F668" s="5"/>
      <c r="G668" s="37"/>
      <c r="H668" s="37"/>
      <c r="I668" s="37"/>
    </row>
    <row r="669" spans="2:9" x14ac:dyDescent="0.2">
      <c r="B669" s="5"/>
      <c r="C669" s="5"/>
      <c r="D669" s="5"/>
      <c r="E669" s="5"/>
      <c r="F669" s="5"/>
      <c r="G669" s="37"/>
      <c r="H669" s="37"/>
      <c r="I669" s="37"/>
    </row>
    <row r="670" spans="2:9" x14ac:dyDescent="0.2">
      <c r="B670" s="5"/>
      <c r="C670" s="5"/>
      <c r="D670" s="5"/>
      <c r="E670" s="5"/>
      <c r="F670" s="5"/>
      <c r="G670" s="37"/>
      <c r="H670" s="37"/>
      <c r="I670" s="37"/>
    </row>
    <row r="671" spans="2:9" x14ac:dyDescent="0.2">
      <c r="B671" s="5"/>
      <c r="C671" s="5"/>
      <c r="D671" s="5"/>
      <c r="E671" s="5"/>
      <c r="F671" s="5"/>
      <c r="G671" s="37"/>
      <c r="H671" s="37"/>
      <c r="I671" s="37"/>
    </row>
    <row r="672" spans="2:9" x14ac:dyDescent="0.2">
      <c r="B672" s="5"/>
      <c r="C672" s="5"/>
      <c r="D672" s="5"/>
      <c r="E672" s="5"/>
      <c r="F672" s="5"/>
      <c r="G672" s="37"/>
      <c r="H672" s="37"/>
      <c r="I672" s="37"/>
    </row>
    <row r="673" spans="2:9" x14ac:dyDescent="0.2">
      <c r="B673" s="5"/>
      <c r="C673" s="5"/>
      <c r="D673" s="5"/>
      <c r="E673" s="5"/>
      <c r="F673" s="5"/>
      <c r="G673" s="37"/>
      <c r="H673" s="37"/>
      <c r="I673" s="37"/>
    </row>
    <row r="674" spans="2:9" x14ac:dyDescent="0.2">
      <c r="B674" s="5"/>
      <c r="C674" s="5"/>
      <c r="D674" s="5"/>
      <c r="E674" s="5"/>
      <c r="F674" s="5"/>
      <c r="G674" s="37"/>
      <c r="H674" s="37"/>
      <c r="I674" s="37"/>
    </row>
    <row r="675" spans="2:9" x14ac:dyDescent="0.2">
      <c r="B675" s="5"/>
      <c r="C675" s="5"/>
      <c r="D675" s="5"/>
      <c r="E675" s="5"/>
      <c r="F675" s="5"/>
      <c r="G675" s="37"/>
      <c r="H675" s="37"/>
      <c r="I675" s="37"/>
    </row>
    <row r="676" spans="2:9" x14ac:dyDescent="0.2">
      <c r="B676" s="5"/>
      <c r="C676" s="5"/>
      <c r="D676" s="5"/>
      <c r="E676" s="5"/>
      <c r="F676" s="5"/>
      <c r="G676" s="37"/>
      <c r="H676" s="37"/>
      <c r="I676" s="37"/>
    </row>
    <row r="677" spans="2:9" x14ac:dyDescent="0.2">
      <c r="B677" s="5"/>
      <c r="C677" s="5"/>
      <c r="D677" s="5"/>
      <c r="E677" s="5"/>
      <c r="F677" s="5"/>
      <c r="G677" s="37"/>
      <c r="H677" s="37"/>
      <c r="I677" s="37"/>
    </row>
    <row r="678" spans="2:9" x14ac:dyDescent="0.2">
      <c r="B678" s="5"/>
      <c r="C678" s="5"/>
      <c r="D678" s="5"/>
      <c r="E678" s="5"/>
      <c r="F678" s="5"/>
      <c r="G678" s="37"/>
      <c r="H678" s="37"/>
      <c r="I678" s="37"/>
    </row>
    <row r="679" spans="2:9" x14ac:dyDescent="0.2">
      <c r="B679" s="5"/>
      <c r="C679" s="5"/>
      <c r="D679" s="5"/>
      <c r="E679" s="5"/>
      <c r="F679" s="5"/>
      <c r="G679" s="37"/>
      <c r="H679" s="37"/>
      <c r="I679" s="37"/>
    </row>
    <row r="680" spans="2:9" x14ac:dyDescent="0.2">
      <c r="B680" s="5"/>
      <c r="C680" s="5"/>
      <c r="D680" s="5"/>
      <c r="E680" s="5"/>
      <c r="F680" s="5"/>
      <c r="G680" s="37"/>
      <c r="H680" s="37"/>
      <c r="I680" s="37"/>
    </row>
    <row r="681" spans="2:9" x14ac:dyDescent="0.2">
      <c r="B681" s="5"/>
      <c r="C681" s="5"/>
      <c r="D681" s="5"/>
      <c r="E681" s="5"/>
      <c r="F681" s="5"/>
      <c r="G681" s="37"/>
      <c r="H681" s="37"/>
      <c r="I681" s="37"/>
    </row>
    <row r="682" spans="2:9" x14ac:dyDescent="0.2">
      <c r="B682" s="5"/>
      <c r="C682" s="5"/>
      <c r="D682" s="5"/>
      <c r="E682" s="5"/>
      <c r="F682" s="5"/>
      <c r="G682" s="37"/>
      <c r="H682" s="37"/>
      <c r="I682" s="37"/>
    </row>
    <row r="683" spans="2:9" x14ac:dyDescent="0.2">
      <c r="B683" s="5"/>
      <c r="C683" s="5"/>
      <c r="D683" s="5"/>
      <c r="E683" s="5"/>
      <c r="F683" s="5"/>
      <c r="G683" s="37"/>
      <c r="H683" s="37"/>
      <c r="I683" s="37"/>
    </row>
    <row r="684" spans="2:9" x14ac:dyDescent="0.2">
      <c r="B684" s="5"/>
      <c r="C684" s="5"/>
      <c r="D684" s="5"/>
      <c r="E684" s="5"/>
      <c r="F684" s="5"/>
      <c r="G684" s="37"/>
      <c r="H684" s="37"/>
      <c r="I684" s="37"/>
    </row>
    <row r="685" spans="2:9" x14ac:dyDescent="0.2">
      <c r="B685" s="5"/>
      <c r="C685" s="5"/>
      <c r="D685" s="5"/>
      <c r="E685" s="5"/>
      <c r="F685" s="5"/>
      <c r="G685" s="37"/>
      <c r="H685" s="37"/>
      <c r="I685" s="37"/>
    </row>
    <row r="686" spans="2:9" x14ac:dyDescent="0.2">
      <c r="B686" s="5"/>
      <c r="C686" s="5"/>
      <c r="D686" s="5"/>
      <c r="E686" s="5"/>
      <c r="F686" s="5"/>
      <c r="G686" s="37"/>
      <c r="H686" s="37"/>
      <c r="I686" s="37"/>
    </row>
    <row r="687" spans="2:9" x14ac:dyDescent="0.2">
      <c r="B687" s="5"/>
      <c r="C687" s="5"/>
      <c r="D687" s="5"/>
      <c r="E687" s="5"/>
      <c r="F687" s="5"/>
      <c r="G687" s="37"/>
      <c r="H687" s="37"/>
      <c r="I687" s="37"/>
    </row>
    <row r="688" spans="2:9" x14ac:dyDescent="0.2">
      <c r="B688" s="5"/>
      <c r="C688" s="5"/>
      <c r="D688" s="5"/>
      <c r="E688" s="5"/>
      <c r="F688" s="5"/>
      <c r="G688" s="37"/>
      <c r="H688" s="37"/>
      <c r="I688" s="37"/>
    </row>
    <row r="689" spans="2:9" x14ac:dyDescent="0.2">
      <c r="B689" s="5"/>
      <c r="C689" s="5"/>
      <c r="D689" s="5"/>
      <c r="E689" s="5"/>
      <c r="F689" s="5"/>
      <c r="G689" s="37"/>
      <c r="H689" s="37"/>
      <c r="I689" s="37"/>
    </row>
    <row r="690" spans="2:9" x14ac:dyDescent="0.2">
      <c r="B690" s="5"/>
      <c r="C690" s="5"/>
      <c r="D690" s="5"/>
      <c r="E690" s="5"/>
      <c r="F690" s="5"/>
      <c r="G690" s="37"/>
      <c r="H690" s="37"/>
      <c r="I690" s="37"/>
    </row>
    <row r="691" spans="2:9" x14ac:dyDescent="0.2">
      <c r="B691" s="5"/>
      <c r="C691" s="5"/>
      <c r="D691" s="5"/>
      <c r="E691" s="5"/>
      <c r="F691" s="5"/>
      <c r="G691" s="37"/>
      <c r="H691" s="37"/>
      <c r="I691" s="37"/>
    </row>
    <row r="692" spans="2:9" x14ac:dyDescent="0.2">
      <c r="B692" s="5"/>
      <c r="C692" s="5"/>
      <c r="D692" s="5"/>
      <c r="E692" s="5"/>
      <c r="F692" s="5"/>
      <c r="G692" s="37"/>
      <c r="H692" s="37"/>
      <c r="I692" s="37"/>
    </row>
    <row r="693" spans="2:9" x14ac:dyDescent="0.2">
      <c r="B693" s="5"/>
      <c r="C693" s="5"/>
      <c r="D693" s="5"/>
      <c r="E693" s="5"/>
      <c r="F693" s="5"/>
      <c r="G693" s="37"/>
      <c r="H693" s="37"/>
      <c r="I693" s="37"/>
    </row>
    <row r="694" spans="2:9" x14ac:dyDescent="0.2">
      <c r="B694" s="5"/>
      <c r="C694" s="5"/>
      <c r="D694" s="5"/>
      <c r="E694" s="5"/>
      <c r="F694" s="5"/>
      <c r="G694" s="37"/>
      <c r="H694" s="37"/>
      <c r="I694" s="37"/>
    </row>
    <row r="695" spans="2:9" x14ac:dyDescent="0.2">
      <c r="B695" s="5"/>
      <c r="C695" s="5"/>
      <c r="D695" s="5"/>
      <c r="E695" s="5"/>
      <c r="F695" s="5"/>
      <c r="G695" s="37"/>
      <c r="H695" s="37"/>
      <c r="I695" s="37"/>
    </row>
    <row r="696" spans="2:9" x14ac:dyDescent="0.2">
      <c r="B696" s="5"/>
      <c r="C696" s="5"/>
      <c r="D696" s="5"/>
      <c r="E696" s="5"/>
      <c r="F696" s="5"/>
      <c r="G696" s="37"/>
      <c r="H696" s="37"/>
      <c r="I696" s="37"/>
    </row>
    <row r="697" spans="2:9" x14ac:dyDescent="0.2">
      <c r="B697" s="5"/>
      <c r="C697" s="5"/>
      <c r="D697" s="5"/>
      <c r="E697" s="5"/>
      <c r="F697" s="5"/>
      <c r="G697" s="37"/>
      <c r="H697" s="37"/>
      <c r="I697" s="37"/>
    </row>
    <row r="698" spans="2:9" x14ac:dyDescent="0.2">
      <c r="B698" s="5"/>
      <c r="C698" s="5"/>
      <c r="D698" s="5"/>
      <c r="E698" s="5"/>
      <c r="F698" s="5"/>
      <c r="G698" s="37"/>
      <c r="H698" s="37"/>
      <c r="I698" s="37"/>
    </row>
    <row r="699" spans="2:9" x14ac:dyDescent="0.2">
      <c r="B699" s="5"/>
      <c r="C699" s="5"/>
      <c r="D699" s="5"/>
      <c r="E699" s="5"/>
      <c r="F699" s="5"/>
      <c r="G699" s="37"/>
      <c r="H699" s="37"/>
      <c r="I699" s="37"/>
    </row>
    <row r="700" spans="2:9" x14ac:dyDescent="0.2">
      <c r="B700" s="5"/>
      <c r="C700" s="5"/>
      <c r="D700" s="5"/>
      <c r="E700" s="5"/>
      <c r="F700" s="5"/>
      <c r="G700" s="37"/>
      <c r="H700" s="37"/>
      <c r="I700" s="37"/>
    </row>
    <row r="701" spans="2:9" x14ac:dyDescent="0.2">
      <c r="B701" s="5"/>
      <c r="C701" s="5"/>
      <c r="D701" s="5"/>
      <c r="E701" s="5"/>
      <c r="F701" s="5"/>
      <c r="G701" s="37"/>
      <c r="H701" s="37"/>
      <c r="I701" s="37"/>
    </row>
    <row r="702" spans="2:9" x14ac:dyDescent="0.2">
      <c r="B702" s="5"/>
      <c r="C702" s="5"/>
      <c r="D702" s="5"/>
      <c r="E702" s="5"/>
      <c r="F702" s="5"/>
      <c r="G702" s="37"/>
      <c r="H702" s="37"/>
      <c r="I702" s="37"/>
    </row>
    <row r="703" spans="2:9" x14ac:dyDescent="0.2">
      <c r="B703" s="5"/>
      <c r="C703" s="5"/>
      <c r="D703" s="5"/>
      <c r="E703" s="5"/>
      <c r="F703" s="5"/>
      <c r="G703" s="37"/>
      <c r="H703" s="37"/>
      <c r="I703" s="37"/>
    </row>
    <row r="704" spans="2:9" x14ac:dyDescent="0.2">
      <c r="B704" s="5"/>
      <c r="C704" s="5"/>
      <c r="D704" s="5"/>
      <c r="E704" s="5"/>
      <c r="F704" s="5"/>
      <c r="G704" s="37"/>
      <c r="H704" s="37"/>
      <c r="I704" s="37"/>
    </row>
    <row r="705" spans="2:9" x14ac:dyDescent="0.2">
      <c r="B705" s="5"/>
      <c r="C705" s="5"/>
      <c r="D705" s="5"/>
      <c r="E705" s="5"/>
      <c r="F705" s="5"/>
      <c r="G705" s="37"/>
      <c r="H705" s="37"/>
      <c r="I705" s="37"/>
    </row>
    <row r="706" spans="2:9" x14ac:dyDescent="0.2">
      <c r="B706" s="5"/>
      <c r="C706" s="5"/>
      <c r="D706" s="5"/>
      <c r="E706" s="5"/>
      <c r="F706" s="5"/>
      <c r="G706" s="37"/>
      <c r="H706" s="37"/>
      <c r="I706" s="37"/>
    </row>
    <row r="707" spans="2:9" x14ac:dyDescent="0.2">
      <c r="B707" s="5"/>
      <c r="C707" s="5"/>
      <c r="D707" s="5"/>
      <c r="E707" s="5"/>
      <c r="F707" s="5"/>
      <c r="G707" s="37"/>
      <c r="H707" s="37"/>
      <c r="I707" s="37"/>
    </row>
    <row r="708" spans="2:9" x14ac:dyDescent="0.2">
      <c r="B708" s="5"/>
      <c r="C708" s="5"/>
      <c r="D708" s="5"/>
      <c r="E708" s="5"/>
      <c r="F708" s="5"/>
      <c r="G708" s="37"/>
      <c r="H708" s="37"/>
      <c r="I708" s="37"/>
    </row>
    <row r="709" spans="2:9" x14ac:dyDescent="0.2">
      <c r="B709" s="5"/>
      <c r="C709" s="5"/>
      <c r="D709" s="5"/>
      <c r="E709" s="5"/>
      <c r="F709" s="5"/>
      <c r="G709" s="37"/>
      <c r="H709" s="37"/>
      <c r="I709" s="37"/>
    </row>
    <row r="710" spans="2:9" x14ac:dyDescent="0.2">
      <c r="B710" s="5"/>
      <c r="C710" s="5"/>
      <c r="D710" s="5"/>
      <c r="E710" s="5"/>
      <c r="F710" s="5"/>
      <c r="G710" s="37"/>
      <c r="H710" s="37"/>
      <c r="I710" s="37"/>
    </row>
    <row r="711" spans="2:9" x14ac:dyDescent="0.2">
      <c r="B711" s="5"/>
      <c r="C711" s="5"/>
      <c r="D711" s="5"/>
      <c r="E711" s="5"/>
      <c r="F711" s="5"/>
      <c r="G711" s="37"/>
      <c r="H711" s="37"/>
      <c r="I711" s="37"/>
    </row>
    <row r="712" spans="2:9" x14ac:dyDescent="0.2">
      <c r="B712" s="5"/>
      <c r="C712" s="5"/>
      <c r="D712" s="5"/>
      <c r="E712" s="5"/>
      <c r="F712" s="5"/>
      <c r="G712" s="37"/>
      <c r="H712" s="37"/>
      <c r="I712" s="37"/>
    </row>
    <row r="713" spans="2:9" x14ac:dyDescent="0.2">
      <c r="B713" s="5"/>
      <c r="C713" s="5"/>
      <c r="D713" s="5"/>
      <c r="E713" s="5"/>
      <c r="F713" s="5"/>
      <c r="G713" s="37"/>
      <c r="H713" s="37"/>
      <c r="I713" s="37"/>
    </row>
    <row r="714" spans="2:9" x14ac:dyDescent="0.2">
      <c r="B714" s="5"/>
      <c r="C714" s="5"/>
      <c r="D714" s="5"/>
      <c r="E714" s="5"/>
      <c r="F714" s="5"/>
      <c r="G714" s="37"/>
      <c r="H714" s="37"/>
      <c r="I714" s="37"/>
    </row>
    <row r="715" spans="2:9" x14ac:dyDescent="0.2">
      <c r="B715" s="5"/>
      <c r="C715" s="5"/>
      <c r="D715" s="5"/>
      <c r="E715" s="5"/>
      <c r="F715" s="5"/>
      <c r="G715" s="37"/>
      <c r="H715" s="37"/>
      <c r="I715" s="37"/>
    </row>
    <row r="716" spans="2:9" x14ac:dyDescent="0.2">
      <c r="B716" s="5"/>
      <c r="C716" s="5"/>
      <c r="D716" s="5"/>
      <c r="E716" s="5"/>
      <c r="F716" s="5"/>
      <c r="G716" s="37"/>
      <c r="H716" s="37"/>
      <c r="I716" s="37"/>
    </row>
    <row r="717" spans="2:9" x14ac:dyDescent="0.2">
      <c r="B717" s="5"/>
      <c r="C717" s="5"/>
      <c r="D717" s="5"/>
      <c r="E717" s="5"/>
      <c r="F717" s="5"/>
      <c r="G717" s="37"/>
      <c r="H717" s="37"/>
      <c r="I717" s="37"/>
    </row>
    <row r="718" spans="2:9" x14ac:dyDescent="0.2">
      <c r="B718" s="5"/>
      <c r="C718" s="5"/>
      <c r="D718" s="5"/>
      <c r="E718" s="5"/>
      <c r="F718" s="5"/>
      <c r="G718" s="37"/>
      <c r="H718" s="37"/>
      <c r="I718" s="37"/>
    </row>
    <row r="719" spans="2:9" x14ac:dyDescent="0.2">
      <c r="B719" s="5"/>
      <c r="C719" s="5"/>
      <c r="D719" s="5"/>
      <c r="E719" s="5"/>
      <c r="F719" s="5"/>
      <c r="G719" s="37"/>
      <c r="H719" s="37"/>
      <c r="I719" s="37"/>
    </row>
    <row r="720" spans="2:9" x14ac:dyDescent="0.2">
      <c r="B720" s="5"/>
      <c r="C720" s="5"/>
      <c r="D720" s="5"/>
      <c r="E720" s="5"/>
      <c r="F720" s="5"/>
      <c r="G720" s="37"/>
      <c r="H720" s="37"/>
      <c r="I720" s="37"/>
    </row>
    <row r="721" spans="2:9" x14ac:dyDescent="0.2">
      <c r="B721" s="5"/>
      <c r="C721" s="5"/>
      <c r="D721" s="5"/>
      <c r="E721" s="5"/>
      <c r="F721" s="5"/>
      <c r="G721" s="37"/>
      <c r="H721" s="37"/>
      <c r="I721" s="37"/>
    </row>
    <row r="722" spans="2:9" x14ac:dyDescent="0.2">
      <c r="B722" s="5"/>
      <c r="C722" s="5"/>
      <c r="D722" s="5"/>
      <c r="E722" s="5"/>
      <c r="F722" s="5"/>
      <c r="G722" s="37"/>
      <c r="H722" s="37"/>
      <c r="I722" s="37"/>
    </row>
    <row r="723" spans="2:9" x14ac:dyDescent="0.2">
      <c r="B723" s="5"/>
      <c r="C723" s="5"/>
      <c r="D723" s="5"/>
      <c r="E723" s="5"/>
      <c r="F723" s="5"/>
      <c r="G723" s="37"/>
      <c r="H723" s="37"/>
      <c r="I723" s="37"/>
    </row>
    <row r="724" spans="2:9" x14ac:dyDescent="0.2">
      <c r="B724" s="5"/>
      <c r="C724" s="5"/>
      <c r="D724" s="5"/>
      <c r="E724" s="5"/>
      <c r="F724" s="5"/>
      <c r="G724" s="37"/>
      <c r="H724" s="37"/>
      <c r="I724" s="37"/>
    </row>
    <row r="725" spans="2:9" x14ac:dyDescent="0.2">
      <c r="B725" s="5"/>
      <c r="C725" s="5"/>
      <c r="D725" s="5"/>
      <c r="E725" s="5"/>
      <c r="F725" s="5"/>
      <c r="G725" s="37"/>
      <c r="H725" s="37"/>
      <c r="I725" s="37"/>
    </row>
    <row r="726" spans="2:9" x14ac:dyDescent="0.2">
      <c r="B726" s="5"/>
      <c r="C726" s="5"/>
      <c r="D726" s="5"/>
      <c r="E726" s="5"/>
      <c r="F726" s="5"/>
      <c r="G726" s="37"/>
      <c r="H726" s="37"/>
      <c r="I726" s="37"/>
    </row>
    <row r="727" spans="2:9" x14ac:dyDescent="0.2">
      <c r="B727" s="5"/>
      <c r="C727" s="5"/>
      <c r="D727" s="5"/>
      <c r="E727" s="5"/>
      <c r="F727" s="5"/>
      <c r="G727" s="37"/>
      <c r="H727" s="37"/>
      <c r="I727" s="37"/>
    </row>
    <row r="728" spans="2:9" x14ac:dyDescent="0.2">
      <c r="B728" s="5"/>
      <c r="C728" s="5"/>
      <c r="D728" s="5"/>
      <c r="E728" s="5"/>
      <c r="F728" s="5"/>
      <c r="G728" s="37"/>
      <c r="H728" s="37"/>
      <c r="I728" s="37"/>
    </row>
    <row r="729" spans="2:9" x14ac:dyDescent="0.2">
      <c r="B729" s="5"/>
      <c r="C729" s="5"/>
      <c r="D729" s="5"/>
      <c r="E729" s="5"/>
      <c r="F729" s="5"/>
      <c r="G729" s="37"/>
      <c r="H729" s="37"/>
      <c r="I729" s="37"/>
    </row>
    <row r="730" spans="2:9" x14ac:dyDescent="0.2">
      <c r="B730" s="5"/>
      <c r="C730" s="5"/>
      <c r="D730" s="5"/>
      <c r="E730" s="5"/>
      <c r="F730" s="5"/>
      <c r="G730" s="37"/>
      <c r="H730" s="37"/>
      <c r="I730" s="37"/>
    </row>
    <row r="731" spans="2:9" x14ac:dyDescent="0.2">
      <c r="B731" s="5"/>
      <c r="C731" s="5"/>
      <c r="D731" s="5"/>
      <c r="E731" s="5"/>
      <c r="F731" s="5"/>
      <c r="G731" s="37"/>
      <c r="H731" s="37"/>
      <c r="I731" s="37"/>
    </row>
    <row r="732" spans="2:9" x14ac:dyDescent="0.2">
      <c r="B732" s="5"/>
      <c r="C732" s="5"/>
      <c r="D732" s="5"/>
      <c r="E732" s="5"/>
      <c r="F732" s="5"/>
      <c r="G732" s="37"/>
      <c r="H732" s="37"/>
      <c r="I732" s="37"/>
    </row>
    <row r="733" spans="2:9" x14ac:dyDescent="0.2">
      <c r="B733" s="5"/>
      <c r="C733" s="5"/>
      <c r="D733" s="5"/>
      <c r="E733" s="5"/>
      <c r="F733" s="5"/>
      <c r="G733" s="37"/>
      <c r="H733" s="37"/>
      <c r="I733" s="37"/>
    </row>
    <row r="734" spans="2:9" x14ac:dyDescent="0.2">
      <c r="B734" s="5"/>
      <c r="C734" s="5"/>
      <c r="D734" s="5"/>
      <c r="E734" s="5"/>
      <c r="F734" s="5"/>
      <c r="G734" s="37"/>
      <c r="H734" s="37"/>
      <c r="I734" s="37"/>
    </row>
    <row r="735" spans="2:9" x14ac:dyDescent="0.2">
      <c r="B735" s="5"/>
      <c r="C735" s="5"/>
      <c r="D735" s="5"/>
      <c r="E735" s="5"/>
      <c r="F735" s="5"/>
      <c r="G735" s="37"/>
      <c r="H735" s="37"/>
      <c r="I735" s="37"/>
    </row>
    <row r="736" spans="2:9" x14ac:dyDescent="0.2">
      <c r="B736" s="5"/>
      <c r="C736" s="5"/>
      <c r="D736" s="5"/>
      <c r="E736" s="5"/>
      <c r="F736" s="5"/>
      <c r="G736" s="37"/>
      <c r="H736" s="37"/>
      <c r="I736" s="37"/>
    </row>
    <row r="737" spans="2:9" x14ac:dyDescent="0.2">
      <c r="B737" s="5"/>
      <c r="C737" s="5"/>
      <c r="D737" s="5"/>
      <c r="E737" s="5"/>
      <c r="F737" s="5"/>
      <c r="G737" s="37"/>
      <c r="H737" s="37"/>
      <c r="I737" s="37"/>
    </row>
    <row r="738" spans="2:9" x14ac:dyDescent="0.2">
      <c r="B738" s="5"/>
      <c r="C738" s="5"/>
      <c r="D738" s="5"/>
      <c r="E738" s="5"/>
      <c r="F738" s="5"/>
      <c r="G738" s="37"/>
      <c r="H738" s="37"/>
      <c r="I738" s="37"/>
    </row>
    <row r="739" spans="2:9" x14ac:dyDescent="0.2">
      <c r="B739" s="5"/>
      <c r="C739" s="5"/>
      <c r="D739" s="5"/>
      <c r="E739" s="5"/>
      <c r="F739" s="5"/>
      <c r="G739" s="37"/>
      <c r="H739" s="37"/>
      <c r="I739" s="37"/>
    </row>
    <row r="740" spans="2:9" x14ac:dyDescent="0.2">
      <c r="B740" s="5"/>
      <c r="C740" s="5"/>
      <c r="D740" s="5"/>
      <c r="E740" s="5"/>
      <c r="F740" s="5"/>
      <c r="G740" s="37"/>
      <c r="H740" s="37"/>
      <c r="I740" s="37"/>
    </row>
    <row r="741" spans="2:9" x14ac:dyDescent="0.2">
      <c r="B741" s="5"/>
      <c r="C741" s="5"/>
      <c r="D741" s="5"/>
      <c r="E741" s="5"/>
      <c r="F741" s="5"/>
      <c r="G741" s="37"/>
      <c r="H741" s="37"/>
      <c r="I741" s="37"/>
    </row>
    <row r="742" spans="2:9" x14ac:dyDescent="0.2">
      <c r="B742" s="5"/>
      <c r="C742" s="5"/>
      <c r="D742" s="5"/>
      <c r="E742" s="5"/>
      <c r="F742" s="5"/>
      <c r="G742" s="37"/>
      <c r="H742" s="37"/>
      <c r="I742" s="37"/>
    </row>
    <row r="743" spans="2:9" x14ac:dyDescent="0.2">
      <c r="B743" s="5"/>
      <c r="C743" s="5"/>
      <c r="D743" s="5"/>
      <c r="E743" s="5"/>
      <c r="F743" s="5"/>
      <c r="G743" s="37"/>
      <c r="H743" s="37"/>
      <c r="I743" s="37"/>
    </row>
    <row r="744" spans="2:9" x14ac:dyDescent="0.2">
      <c r="B744" s="5"/>
      <c r="C744" s="5"/>
      <c r="D744" s="5"/>
      <c r="E744" s="5"/>
      <c r="F744" s="5"/>
      <c r="G744" s="37"/>
      <c r="H744" s="37"/>
      <c r="I744" s="37"/>
    </row>
    <row r="745" spans="2:9" x14ac:dyDescent="0.2">
      <c r="B745" s="5"/>
      <c r="C745" s="5"/>
      <c r="D745" s="5"/>
      <c r="E745" s="5"/>
      <c r="F745" s="5"/>
      <c r="G745" s="37"/>
      <c r="H745" s="37"/>
      <c r="I745" s="37"/>
    </row>
    <row r="746" spans="2:9" x14ac:dyDescent="0.2">
      <c r="B746" s="5"/>
      <c r="C746" s="5"/>
      <c r="D746" s="5"/>
      <c r="E746" s="5"/>
      <c r="F746" s="5"/>
      <c r="G746" s="37"/>
      <c r="H746" s="37"/>
      <c r="I746" s="37"/>
    </row>
    <row r="747" spans="2:9" x14ac:dyDescent="0.2">
      <c r="B747" s="5"/>
      <c r="C747" s="5"/>
      <c r="D747" s="5"/>
      <c r="E747" s="5"/>
      <c r="F747" s="5"/>
      <c r="G747" s="37"/>
      <c r="H747" s="37"/>
      <c r="I747" s="37"/>
    </row>
    <row r="748" spans="2:9" x14ac:dyDescent="0.2">
      <c r="B748" s="5"/>
      <c r="C748" s="5"/>
      <c r="D748" s="5"/>
      <c r="E748" s="5"/>
      <c r="F748" s="5"/>
      <c r="G748" s="37"/>
      <c r="H748" s="37"/>
      <c r="I748" s="37"/>
    </row>
    <row r="749" spans="2:9" x14ac:dyDescent="0.2">
      <c r="B749" s="5"/>
      <c r="C749" s="5"/>
      <c r="D749" s="5"/>
      <c r="E749" s="5"/>
      <c r="F749" s="5"/>
      <c r="G749" s="37"/>
      <c r="H749" s="37"/>
      <c r="I749" s="37"/>
    </row>
    <row r="750" spans="2:9" x14ac:dyDescent="0.2">
      <c r="B750" s="5"/>
      <c r="C750" s="5"/>
      <c r="D750" s="5"/>
      <c r="E750" s="5"/>
      <c r="F750" s="5"/>
      <c r="G750" s="37"/>
      <c r="H750" s="37"/>
      <c r="I750" s="37"/>
    </row>
    <row r="751" spans="2:9" x14ac:dyDescent="0.2">
      <c r="B751" s="5"/>
      <c r="C751" s="5"/>
      <c r="D751" s="5"/>
      <c r="E751" s="5"/>
      <c r="F751" s="5"/>
      <c r="G751" s="37"/>
      <c r="H751" s="37"/>
      <c r="I751" s="37"/>
    </row>
    <row r="752" spans="2:9" x14ac:dyDescent="0.2">
      <c r="B752" s="5"/>
      <c r="C752" s="5"/>
      <c r="D752" s="5"/>
      <c r="E752" s="5"/>
      <c r="F752" s="5"/>
      <c r="G752" s="37"/>
      <c r="H752" s="37"/>
      <c r="I752" s="37"/>
    </row>
    <row r="753" spans="2:9" x14ac:dyDescent="0.2">
      <c r="B753" s="5"/>
      <c r="C753" s="5"/>
      <c r="D753" s="5"/>
      <c r="E753" s="5"/>
      <c r="F753" s="5"/>
      <c r="G753" s="37"/>
      <c r="H753" s="37"/>
      <c r="I753" s="37"/>
    </row>
    <row r="754" spans="2:9" x14ac:dyDescent="0.2">
      <c r="B754" s="5"/>
      <c r="C754" s="5"/>
      <c r="D754" s="5"/>
      <c r="E754" s="5"/>
      <c r="F754" s="5"/>
      <c r="G754" s="37"/>
      <c r="H754" s="37"/>
      <c r="I754" s="37"/>
    </row>
    <row r="755" spans="2:9" x14ac:dyDescent="0.2">
      <c r="B755" s="5"/>
      <c r="C755" s="5"/>
      <c r="D755" s="5"/>
      <c r="E755" s="5"/>
      <c r="F755" s="5"/>
      <c r="G755" s="37"/>
      <c r="H755" s="37"/>
      <c r="I755" s="37"/>
    </row>
    <row r="756" spans="2:9" x14ac:dyDescent="0.2">
      <c r="B756" s="5"/>
      <c r="C756" s="5"/>
      <c r="D756" s="5"/>
      <c r="E756" s="5"/>
      <c r="F756" s="5"/>
      <c r="G756" s="37"/>
      <c r="H756" s="37"/>
      <c r="I756" s="37"/>
    </row>
    <row r="757" spans="2:9" x14ac:dyDescent="0.2">
      <c r="B757" s="5"/>
      <c r="C757" s="5"/>
      <c r="D757" s="5"/>
      <c r="E757" s="5"/>
      <c r="F757" s="5"/>
      <c r="G757" s="37"/>
      <c r="H757" s="37"/>
      <c r="I757" s="37"/>
    </row>
    <row r="758" spans="2:9" x14ac:dyDescent="0.2">
      <c r="B758" s="5"/>
      <c r="C758" s="5"/>
      <c r="D758" s="5"/>
      <c r="E758" s="5"/>
      <c r="F758" s="5"/>
      <c r="G758" s="37"/>
      <c r="H758" s="37"/>
      <c r="I758" s="37"/>
    </row>
    <row r="759" spans="2:9" x14ac:dyDescent="0.2">
      <c r="B759" s="5"/>
      <c r="C759" s="5"/>
      <c r="D759" s="5"/>
      <c r="E759" s="5"/>
      <c r="F759" s="5"/>
      <c r="G759" s="37"/>
      <c r="H759" s="37"/>
      <c r="I759" s="37"/>
    </row>
    <row r="760" spans="2:9" x14ac:dyDescent="0.2">
      <c r="B760" s="5"/>
      <c r="C760" s="5"/>
      <c r="D760" s="5"/>
      <c r="E760" s="5"/>
      <c r="F760" s="5"/>
      <c r="G760" s="37"/>
      <c r="H760" s="37"/>
      <c r="I760" s="37"/>
    </row>
    <row r="761" spans="2:9" x14ac:dyDescent="0.2">
      <c r="B761" s="5"/>
      <c r="C761" s="5"/>
      <c r="D761" s="5"/>
      <c r="E761" s="5"/>
      <c r="F761" s="5"/>
      <c r="G761" s="37"/>
      <c r="H761" s="37"/>
      <c r="I761" s="37"/>
    </row>
    <row r="762" spans="2:9" x14ac:dyDescent="0.2">
      <c r="B762" s="5"/>
      <c r="C762" s="5"/>
      <c r="D762" s="5"/>
      <c r="E762" s="5"/>
      <c r="F762" s="5"/>
      <c r="G762" s="37"/>
      <c r="H762" s="37"/>
      <c r="I762" s="37"/>
    </row>
    <row r="763" spans="2:9" x14ac:dyDescent="0.2">
      <c r="B763" s="5"/>
      <c r="C763" s="5"/>
      <c r="D763" s="5"/>
      <c r="E763" s="5"/>
      <c r="F763" s="5"/>
      <c r="G763" s="37"/>
      <c r="H763" s="37"/>
      <c r="I763" s="37"/>
    </row>
    <row r="764" spans="2:9" x14ac:dyDescent="0.2">
      <c r="B764" s="5"/>
      <c r="C764" s="5"/>
      <c r="D764" s="5"/>
      <c r="E764" s="5"/>
      <c r="F764" s="5"/>
      <c r="G764" s="37"/>
      <c r="H764" s="37"/>
      <c r="I764" s="37"/>
    </row>
    <row r="765" spans="2:9" x14ac:dyDescent="0.2">
      <c r="B765" s="5"/>
      <c r="C765" s="5"/>
      <c r="D765" s="5"/>
      <c r="E765" s="5"/>
      <c r="F765" s="5"/>
      <c r="G765" s="37"/>
      <c r="H765" s="37"/>
      <c r="I765" s="37"/>
    </row>
    <row r="766" spans="2:9" x14ac:dyDescent="0.2">
      <c r="B766" s="5"/>
      <c r="C766" s="5"/>
      <c r="D766" s="5"/>
      <c r="E766" s="5"/>
      <c r="F766" s="5"/>
      <c r="G766" s="37"/>
      <c r="H766" s="37"/>
      <c r="I766" s="37"/>
    </row>
    <row r="767" spans="2:9" x14ac:dyDescent="0.2">
      <c r="B767" s="5"/>
      <c r="C767" s="5"/>
      <c r="D767" s="5"/>
      <c r="E767" s="5"/>
      <c r="F767" s="5"/>
      <c r="G767" s="37"/>
      <c r="H767" s="37"/>
      <c r="I767" s="37"/>
    </row>
    <row r="768" spans="2:9" x14ac:dyDescent="0.2">
      <c r="B768" s="5"/>
      <c r="C768" s="5"/>
      <c r="D768" s="5"/>
      <c r="E768" s="5"/>
      <c r="F768" s="5"/>
      <c r="G768" s="37"/>
      <c r="H768" s="37"/>
      <c r="I768" s="37"/>
    </row>
    <row r="769" spans="2:8" x14ac:dyDescent="0.2">
      <c r="B769" s="5"/>
      <c r="C769" s="5"/>
      <c r="D769" s="5"/>
      <c r="E769" s="5"/>
      <c r="F769" s="5"/>
      <c r="G769" s="37"/>
      <c r="H769" s="37"/>
    </row>
    <row r="770" spans="2:8" x14ac:dyDescent="0.2">
      <c r="B770" s="5"/>
      <c r="C770" s="5"/>
      <c r="D770" s="5"/>
      <c r="E770" s="5"/>
      <c r="F770" s="5"/>
      <c r="G770" s="37"/>
      <c r="H770" s="37"/>
    </row>
    <row r="771" spans="2:8" x14ac:dyDescent="0.2">
      <c r="B771" s="5"/>
      <c r="C771" s="5"/>
      <c r="D771" s="5"/>
      <c r="E771" s="5"/>
      <c r="F771" s="5"/>
      <c r="G771" s="37"/>
      <c r="H771" s="37"/>
    </row>
    <row r="772" spans="2:8" x14ac:dyDescent="0.2">
      <c r="B772" s="5"/>
      <c r="C772" s="5"/>
      <c r="D772" s="5"/>
      <c r="E772" s="5"/>
      <c r="F772" s="5"/>
      <c r="G772" s="37"/>
      <c r="H772" s="37"/>
    </row>
    <row r="773" spans="2:8" x14ac:dyDescent="0.2">
      <c r="B773" s="5"/>
      <c r="C773" s="5"/>
      <c r="D773" s="5"/>
      <c r="E773" s="5"/>
      <c r="F773" s="5"/>
      <c r="G773" s="37"/>
      <c r="H773" s="37"/>
    </row>
    <row r="774" spans="2:8" x14ac:dyDescent="0.2">
      <c r="B774" s="5"/>
      <c r="C774" s="5"/>
      <c r="D774" s="5"/>
      <c r="E774" s="5"/>
      <c r="F774" s="5"/>
      <c r="G774" s="37"/>
      <c r="H774" s="37"/>
    </row>
    <row r="775" spans="2:8" x14ac:dyDescent="0.2">
      <c r="B775" s="5"/>
      <c r="C775" s="5"/>
      <c r="D775" s="5"/>
      <c r="E775" s="5"/>
      <c r="F775" s="5"/>
      <c r="G775" s="37"/>
      <c r="H775" s="37"/>
    </row>
    <row r="776" spans="2:8" x14ac:dyDescent="0.2">
      <c r="B776" s="5"/>
      <c r="C776" s="5"/>
      <c r="D776" s="5"/>
      <c r="E776" s="5"/>
      <c r="F776" s="5"/>
      <c r="G776" s="37"/>
      <c r="H776" s="37"/>
    </row>
  </sheetData>
  <autoFilter ref="A12:I540"/>
  <mergeCells count="12">
    <mergeCell ref="A9:I9"/>
    <mergeCell ref="L9:R9"/>
    <mergeCell ref="A10:I10"/>
    <mergeCell ref="A2:I2"/>
    <mergeCell ref="A3:I3"/>
    <mergeCell ref="A5:I5"/>
    <mergeCell ref="A6:I6"/>
    <mergeCell ref="L6:R6"/>
    <mergeCell ref="A7:I7"/>
    <mergeCell ref="L7:R7"/>
    <mergeCell ref="A8:I8"/>
    <mergeCell ref="L8:R8"/>
  </mergeCells>
  <pageMargins left="0.98425196850393704" right="0.39370078740157483" top="0.59055118110236227" bottom="0.62992125984251968" header="0.51181102362204722" footer="0.51181102362204722"/>
  <pageSetup scale="63" fitToHeight="20" orientation="portrait" r:id="rId1"/>
  <headerFooter alignWithMargins="0">
    <oddFooter>Страница &amp;P</oddFooter>
  </headerFooter>
  <rowBreaks count="1" manualBreakCount="1">
    <brk id="11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1" workbookViewId="0">
      <selection activeCell="H35" sqref="H35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5</vt:lpstr>
      <vt:lpstr>Лист1</vt:lpstr>
      <vt:lpstr>'прил 5'!Заголовки_для_печати</vt:lpstr>
      <vt:lpstr>'прил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Светлана А. Ушкова</cp:lastModifiedBy>
  <cp:lastPrinted>2022-12-15T11:06:46Z</cp:lastPrinted>
  <dcterms:created xsi:type="dcterms:W3CDTF">1996-10-08T23:32:33Z</dcterms:created>
  <dcterms:modified xsi:type="dcterms:W3CDTF">2022-12-15T12:37:56Z</dcterms:modified>
</cp:coreProperties>
</file>